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20" yWindow="60" windowWidth="20730" windowHeight="10980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1" i="1" l="1"/>
  <c r="E271" i="1"/>
  <c r="G271" i="1" s="1"/>
  <c r="F271" i="1" s="1"/>
  <c r="H270" i="1"/>
  <c r="E270" i="1"/>
  <c r="G270" i="1" s="1"/>
  <c r="F270" i="1" s="1"/>
  <c r="H269" i="1"/>
  <c r="E269" i="1"/>
  <c r="G269" i="1" s="1"/>
  <c r="F269" i="1" s="1"/>
  <c r="H268" i="1"/>
  <c r="E268" i="1"/>
  <c r="D268" i="1" s="1"/>
  <c r="H267" i="1"/>
  <c r="E267" i="1"/>
  <c r="D267" i="1" s="1"/>
  <c r="H266" i="1"/>
  <c r="E266" i="1"/>
  <c r="G266" i="1" s="1"/>
  <c r="F266" i="1" s="1"/>
  <c r="H265" i="1"/>
  <c r="E265" i="1"/>
  <c r="G265" i="1" s="1"/>
  <c r="F265" i="1" s="1"/>
  <c r="H264" i="1"/>
  <c r="E264" i="1"/>
  <c r="G264" i="1" s="1"/>
  <c r="F264" i="1" s="1"/>
  <c r="H263" i="1"/>
  <c r="E263" i="1"/>
  <c r="G263" i="1" s="1"/>
  <c r="F263" i="1" s="1"/>
  <c r="H262" i="1"/>
  <c r="E262" i="1"/>
  <c r="G262" i="1" s="1"/>
  <c r="F262" i="1" s="1"/>
  <c r="H261" i="1"/>
  <c r="E261" i="1"/>
  <c r="G261" i="1" s="1"/>
  <c r="F261" i="1" s="1"/>
  <c r="H260" i="1"/>
  <c r="E260" i="1"/>
  <c r="G260" i="1" s="1"/>
  <c r="F260" i="1" s="1"/>
  <c r="H255" i="1"/>
  <c r="E255" i="1"/>
  <c r="G255" i="1" s="1"/>
  <c r="F255" i="1" s="1"/>
  <c r="H254" i="1"/>
  <c r="E254" i="1"/>
  <c r="G254" i="1" s="1"/>
  <c r="F254" i="1" s="1"/>
  <c r="H253" i="1"/>
  <c r="E253" i="1"/>
  <c r="G253" i="1" s="1"/>
  <c r="F253" i="1" s="1"/>
  <c r="H252" i="1"/>
  <c r="E252" i="1"/>
  <c r="G252" i="1" s="1"/>
  <c r="F252" i="1" s="1"/>
  <c r="H251" i="1"/>
  <c r="E251" i="1"/>
  <c r="G251" i="1" s="1"/>
  <c r="F251" i="1" s="1"/>
  <c r="H250" i="1"/>
  <c r="E250" i="1"/>
  <c r="G250" i="1" s="1"/>
  <c r="F250" i="1" s="1"/>
  <c r="H249" i="1"/>
  <c r="E249" i="1"/>
  <c r="G249" i="1" s="1"/>
  <c r="F249" i="1" s="1"/>
  <c r="H248" i="1"/>
  <c r="E248" i="1"/>
  <c r="G248" i="1" s="1"/>
  <c r="F248" i="1" s="1"/>
  <c r="H247" i="1"/>
  <c r="E247" i="1"/>
  <c r="G247" i="1" s="1"/>
  <c r="F247" i="1" s="1"/>
  <c r="H246" i="1"/>
  <c r="E246" i="1"/>
  <c r="G246" i="1" s="1"/>
  <c r="F246" i="1" s="1"/>
  <c r="H245" i="1"/>
  <c r="E245" i="1"/>
  <c r="G245" i="1" s="1"/>
  <c r="F245" i="1" s="1"/>
  <c r="H244" i="1"/>
  <c r="E244" i="1"/>
  <c r="G244" i="1" s="1"/>
  <c r="F244" i="1" s="1"/>
  <c r="H243" i="1"/>
  <c r="E243" i="1"/>
  <c r="G243" i="1" s="1"/>
  <c r="F243" i="1" s="1"/>
  <c r="H242" i="1"/>
  <c r="E242" i="1"/>
  <c r="G242" i="1" s="1"/>
  <c r="F242" i="1" s="1"/>
  <c r="H241" i="1"/>
  <c r="E241" i="1"/>
  <c r="G241" i="1" s="1"/>
  <c r="F241" i="1" s="1"/>
  <c r="H240" i="1"/>
  <c r="E240" i="1"/>
  <c r="G240" i="1" s="1"/>
  <c r="F240" i="1" s="1"/>
  <c r="H239" i="1"/>
  <c r="E239" i="1"/>
  <c r="G239" i="1" s="1"/>
  <c r="F239" i="1" s="1"/>
  <c r="H238" i="1"/>
  <c r="E238" i="1"/>
  <c r="G238" i="1" s="1"/>
  <c r="F238" i="1" s="1"/>
  <c r="H237" i="1"/>
  <c r="E237" i="1"/>
  <c r="G237" i="1" s="1"/>
  <c r="F237" i="1" s="1"/>
  <c r="H236" i="1"/>
  <c r="E236" i="1"/>
  <c r="G236" i="1" s="1"/>
  <c r="F236" i="1" s="1"/>
  <c r="H235" i="1"/>
  <c r="E235" i="1"/>
  <c r="G235" i="1" s="1"/>
  <c r="F235" i="1" s="1"/>
  <c r="H234" i="1"/>
  <c r="E234" i="1"/>
  <c r="G234" i="1" s="1"/>
  <c r="F234" i="1" s="1"/>
  <c r="H233" i="1"/>
  <c r="E233" i="1"/>
  <c r="G233" i="1" s="1"/>
  <c r="F233" i="1" s="1"/>
  <c r="H232" i="1"/>
  <c r="E232" i="1"/>
  <c r="G232" i="1" s="1"/>
  <c r="F232" i="1" s="1"/>
  <c r="H231" i="1"/>
  <c r="E231" i="1"/>
  <c r="G231" i="1" s="1"/>
  <c r="F231" i="1" s="1"/>
  <c r="H230" i="1"/>
  <c r="E230" i="1"/>
  <c r="G230" i="1" s="1"/>
  <c r="F230" i="1" s="1"/>
  <c r="H229" i="1"/>
  <c r="E229" i="1"/>
  <c r="G229" i="1" s="1"/>
  <c r="F229" i="1" s="1"/>
  <c r="H228" i="1"/>
  <c r="E228" i="1"/>
  <c r="G228" i="1" s="1"/>
  <c r="F228" i="1" s="1"/>
  <c r="H227" i="1"/>
  <c r="E227" i="1"/>
  <c r="G227" i="1" s="1"/>
  <c r="F227" i="1" s="1"/>
  <c r="H226" i="1"/>
  <c r="E226" i="1"/>
  <c r="G226" i="1" s="1"/>
  <c r="F226" i="1" s="1"/>
  <c r="H225" i="1"/>
  <c r="E225" i="1"/>
  <c r="G225" i="1" s="1"/>
  <c r="F225" i="1" s="1"/>
  <c r="H224" i="1"/>
  <c r="E224" i="1"/>
  <c r="G224" i="1" s="1"/>
  <c r="F224" i="1" s="1"/>
  <c r="H223" i="1"/>
  <c r="E223" i="1"/>
  <c r="G223" i="1" s="1"/>
  <c r="F223" i="1" s="1"/>
  <c r="H222" i="1"/>
  <c r="E222" i="1"/>
  <c r="G222" i="1" s="1"/>
  <c r="F222" i="1" s="1"/>
  <c r="H221" i="1"/>
  <c r="E221" i="1"/>
  <c r="G221" i="1" s="1"/>
  <c r="F221" i="1" s="1"/>
  <c r="H220" i="1"/>
  <c r="E220" i="1"/>
  <c r="D220" i="1" s="1"/>
  <c r="H219" i="1"/>
  <c r="E219" i="1"/>
  <c r="D219" i="1" s="1"/>
  <c r="H218" i="1"/>
  <c r="E218" i="1"/>
  <c r="D218" i="1" s="1"/>
  <c r="H217" i="1"/>
  <c r="E217" i="1"/>
  <c r="D217" i="1" s="1"/>
  <c r="H216" i="1"/>
  <c r="E216" i="1"/>
  <c r="D216" i="1" s="1"/>
  <c r="H211" i="1"/>
  <c r="E211" i="1"/>
  <c r="D211" i="1" s="1"/>
  <c r="H210" i="1"/>
  <c r="E210" i="1"/>
  <c r="D210" i="1" s="1"/>
  <c r="H209" i="1"/>
  <c r="E209" i="1"/>
  <c r="D209" i="1" s="1"/>
  <c r="H208" i="1"/>
  <c r="E208" i="1"/>
  <c r="H207" i="1"/>
  <c r="E207" i="1"/>
  <c r="H206" i="1"/>
  <c r="E206" i="1"/>
  <c r="H205" i="1"/>
  <c r="E205" i="1"/>
  <c r="H204" i="1"/>
  <c r="E204" i="1"/>
  <c r="H203" i="1"/>
  <c r="E203" i="1"/>
  <c r="H202" i="1"/>
  <c r="E202" i="1"/>
  <c r="H201" i="1"/>
  <c r="E201" i="1"/>
  <c r="H200" i="1"/>
  <c r="E200" i="1"/>
  <c r="H199" i="1"/>
  <c r="E199" i="1"/>
  <c r="D199" i="1" s="1"/>
  <c r="H198" i="1"/>
  <c r="E198" i="1"/>
  <c r="D198" i="1" s="1"/>
  <c r="H197" i="1"/>
  <c r="E197" i="1"/>
  <c r="D197" i="1" s="1"/>
  <c r="H196" i="1"/>
  <c r="E196" i="1"/>
  <c r="D196" i="1" s="1"/>
  <c r="H195" i="1"/>
  <c r="E195" i="1"/>
  <c r="D195" i="1" s="1"/>
  <c r="H194" i="1"/>
  <c r="E194" i="1"/>
  <c r="D194" i="1" s="1"/>
  <c r="H193" i="1"/>
  <c r="E193" i="1"/>
  <c r="D193" i="1" s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E129" i="1"/>
  <c r="E130" i="1"/>
  <c r="G130" i="1" s="1"/>
  <c r="F130" i="1" s="1"/>
  <c r="E131" i="1"/>
  <c r="G131" i="1" s="1"/>
  <c r="F131" i="1" s="1"/>
  <c r="E132" i="1"/>
  <c r="G132" i="1" s="1"/>
  <c r="F132" i="1" s="1"/>
  <c r="E133" i="1"/>
  <c r="G133" i="1" s="1"/>
  <c r="F133" i="1" s="1"/>
  <c r="E134" i="1"/>
  <c r="G134" i="1" s="1"/>
  <c r="F134" i="1" s="1"/>
  <c r="E135" i="1"/>
  <c r="G135" i="1" s="1"/>
  <c r="F135" i="1" s="1"/>
  <c r="E136" i="1"/>
  <c r="G136" i="1" s="1"/>
  <c r="F136" i="1" s="1"/>
  <c r="E137" i="1"/>
  <c r="G137" i="1" s="1"/>
  <c r="F137" i="1" s="1"/>
  <c r="E138" i="1"/>
  <c r="G138" i="1" s="1"/>
  <c r="F138" i="1" s="1"/>
  <c r="E139" i="1"/>
  <c r="G139" i="1" s="1"/>
  <c r="F139" i="1" s="1"/>
  <c r="E140" i="1"/>
  <c r="G140" i="1" s="1"/>
  <c r="F140" i="1" s="1"/>
  <c r="E141" i="1"/>
  <c r="G141" i="1" s="1"/>
  <c r="F141" i="1" s="1"/>
  <c r="E142" i="1"/>
  <c r="G142" i="1" s="1"/>
  <c r="F142" i="1" s="1"/>
  <c r="E143" i="1"/>
  <c r="G143" i="1" s="1"/>
  <c r="F143" i="1" s="1"/>
  <c r="E144" i="1"/>
  <c r="G144" i="1" s="1"/>
  <c r="F144" i="1" s="1"/>
  <c r="E145" i="1"/>
  <c r="G145" i="1" s="1"/>
  <c r="F145" i="1" s="1"/>
  <c r="E146" i="1"/>
  <c r="G146" i="1" s="1"/>
  <c r="F146" i="1" s="1"/>
  <c r="E147" i="1"/>
  <c r="G147" i="1" s="1"/>
  <c r="F147" i="1" s="1"/>
  <c r="E148" i="1"/>
  <c r="G148" i="1" s="1"/>
  <c r="F148" i="1" s="1"/>
  <c r="E149" i="1"/>
  <c r="G149" i="1" s="1"/>
  <c r="F149" i="1" s="1"/>
  <c r="E150" i="1"/>
  <c r="G150" i="1" s="1"/>
  <c r="F150" i="1" s="1"/>
  <c r="E151" i="1"/>
  <c r="G151" i="1" s="1"/>
  <c r="F151" i="1" s="1"/>
  <c r="E152" i="1"/>
  <c r="G152" i="1" s="1"/>
  <c r="F152" i="1" s="1"/>
  <c r="E153" i="1"/>
  <c r="G153" i="1" s="1"/>
  <c r="F153" i="1" s="1"/>
  <c r="E154" i="1"/>
  <c r="G154" i="1" s="1"/>
  <c r="F154" i="1" s="1"/>
  <c r="E155" i="1"/>
  <c r="G155" i="1" s="1"/>
  <c r="F155" i="1" s="1"/>
  <c r="E156" i="1"/>
  <c r="G156" i="1" s="1"/>
  <c r="F156" i="1" s="1"/>
  <c r="E157" i="1"/>
  <c r="G157" i="1" s="1"/>
  <c r="F157" i="1" s="1"/>
  <c r="E158" i="1"/>
  <c r="G158" i="1" s="1"/>
  <c r="F158" i="1" s="1"/>
  <c r="E159" i="1"/>
  <c r="G159" i="1" s="1"/>
  <c r="F159" i="1" s="1"/>
  <c r="E160" i="1"/>
  <c r="G160" i="1" s="1"/>
  <c r="F160" i="1" s="1"/>
  <c r="E161" i="1"/>
  <c r="G161" i="1" s="1"/>
  <c r="F161" i="1" s="1"/>
  <c r="E162" i="1"/>
  <c r="G162" i="1" s="1"/>
  <c r="F162" i="1" s="1"/>
  <c r="E163" i="1"/>
  <c r="G163" i="1" s="1"/>
  <c r="F163" i="1" s="1"/>
  <c r="E164" i="1"/>
  <c r="G164" i="1" s="1"/>
  <c r="F164" i="1" s="1"/>
  <c r="E165" i="1"/>
  <c r="G165" i="1" s="1"/>
  <c r="F165" i="1" s="1"/>
  <c r="E166" i="1"/>
  <c r="G166" i="1" s="1"/>
  <c r="F166" i="1" s="1"/>
  <c r="E167" i="1"/>
  <c r="G167" i="1" s="1"/>
  <c r="F167" i="1" s="1"/>
  <c r="E168" i="1"/>
  <c r="G168" i="1" s="1"/>
  <c r="F168" i="1" s="1"/>
  <c r="E169" i="1"/>
  <c r="G169" i="1" s="1"/>
  <c r="F169" i="1" s="1"/>
  <c r="E170" i="1"/>
  <c r="G170" i="1" s="1"/>
  <c r="F170" i="1" s="1"/>
  <c r="E171" i="1"/>
  <c r="G171" i="1" s="1"/>
  <c r="F171" i="1" s="1"/>
  <c r="E172" i="1"/>
  <c r="G172" i="1" s="1"/>
  <c r="F172" i="1" s="1"/>
  <c r="E173" i="1"/>
  <c r="G173" i="1" s="1"/>
  <c r="F173" i="1" s="1"/>
  <c r="E174" i="1"/>
  <c r="G174" i="1" s="1"/>
  <c r="F174" i="1" s="1"/>
  <c r="E175" i="1"/>
  <c r="G175" i="1" s="1"/>
  <c r="F175" i="1" s="1"/>
  <c r="E176" i="1"/>
  <c r="G176" i="1" s="1"/>
  <c r="F176" i="1" s="1"/>
  <c r="E177" i="1"/>
  <c r="G177" i="1" s="1"/>
  <c r="F177" i="1" s="1"/>
  <c r="E178" i="1"/>
  <c r="G178" i="1" s="1"/>
  <c r="F178" i="1" s="1"/>
  <c r="E179" i="1"/>
  <c r="G179" i="1" s="1"/>
  <c r="F179" i="1" s="1"/>
  <c r="E180" i="1"/>
  <c r="G180" i="1" s="1"/>
  <c r="F180" i="1" s="1"/>
  <c r="E181" i="1"/>
  <c r="G181" i="1" s="1"/>
  <c r="F181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D249" i="1" l="1"/>
  <c r="D240" i="1"/>
  <c r="D252" i="1"/>
  <c r="D238" i="1"/>
  <c r="D253" i="1"/>
  <c r="D260" i="1"/>
  <c r="D269" i="1"/>
  <c r="D239" i="1"/>
  <c r="D242" i="1"/>
  <c r="D246" i="1"/>
  <c r="D251" i="1"/>
  <c r="D264" i="1"/>
  <c r="G218" i="1"/>
  <c r="F218" i="1" s="1"/>
  <c r="G219" i="1"/>
  <c r="F219" i="1" s="1"/>
  <c r="D262" i="1"/>
  <c r="D265" i="1"/>
  <c r="D266" i="1"/>
  <c r="D270" i="1"/>
  <c r="D241" i="1"/>
  <c r="D243" i="1"/>
  <c r="D245" i="1"/>
  <c r="D250" i="1"/>
  <c r="D255" i="1"/>
  <c r="D261" i="1"/>
  <c r="D263" i="1"/>
  <c r="D271" i="1"/>
  <c r="G216" i="1"/>
  <c r="F216" i="1" s="1"/>
  <c r="G217" i="1"/>
  <c r="F217" i="1" s="1"/>
  <c r="G220" i="1"/>
  <c r="F220" i="1" s="1"/>
  <c r="D244" i="1"/>
  <c r="D247" i="1"/>
  <c r="D248" i="1"/>
  <c r="D254" i="1"/>
  <c r="G267" i="1"/>
  <c r="F267" i="1" s="1"/>
  <c r="G268" i="1"/>
  <c r="F268" i="1" s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G193" i="1"/>
  <c r="F193" i="1" s="1"/>
  <c r="G194" i="1"/>
  <c r="F194" i="1" s="1"/>
  <c r="G195" i="1"/>
  <c r="F195" i="1" s="1"/>
  <c r="G196" i="1"/>
  <c r="F196" i="1" s="1"/>
  <c r="G197" i="1"/>
  <c r="F197" i="1" s="1"/>
  <c r="G198" i="1"/>
  <c r="F198" i="1" s="1"/>
  <c r="G199" i="1"/>
  <c r="F199" i="1" s="1"/>
  <c r="D200" i="1"/>
  <c r="G200" i="1"/>
  <c r="F200" i="1" s="1"/>
  <c r="D201" i="1"/>
  <c r="G201" i="1"/>
  <c r="F201" i="1" s="1"/>
  <c r="D202" i="1"/>
  <c r="G202" i="1"/>
  <c r="F202" i="1" s="1"/>
  <c r="D203" i="1"/>
  <c r="G203" i="1"/>
  <c r="F203" i="1" s="1"/>
  <c r="D204" i="1"/>
  <c r="G204" i="1"/>
  <c r="F204" i="1" s="1"/>
  <c r="D205" i="1"/>
  <c r="G205" i="1"/>
  <c r="F205" i="1" s="1"/>
  <c r="D206" i="1"/>
  <c r="G206" i="1"/>
  <c r="F206" i="1" s="1"/>
  <c r="D207" i="1"/>
  <c r="G207" i="1"/>
  <c r="F207" i="1" s="1"/>
  <c r="D208" i="1"/>
  <c r="G208" i="1"/>
  <c r="F208" i="1" s="1"/>
  <c r="G209" i="1"/>
  <c r="F209" i="1" s="1"/>
  <c r="G210" i="1"/>
  <c r="F210" i="1" s="1"/>
  <c r="G211" i="1"/>
  <c r="F211" i="1" s="1"/>
  <c r="D180" i="1"/>
  <c r="D178" i="1"/>
  <c r="D175" i="1"/>
  <c r="D173" i="1"/>
  <c r="D171" i="1"/>
  <c r="D169" i="1"/>
  <c r="D166" i="1"/>
  <c r="D165" i="1"/>
  <c r="D163" i="1"/>
  <c r="D162" i="1"/>
  <c r="D160" i="1"/>
  <c r="D157" i="1"/>
  <c r="D155" i="1"/>
  <c r="D152" i="1"/>
  <c r="D150" i="1"/>
  <c r="D149" i="1"/>
  <c r="D147" i="1"/>
  <c r="D145" i="1"/>
  <c r="D144" i="1"/>
  <c r="D143" i="1"/>
  <c r="D141" i="1"/>
  <c r="D139" i="1"/>
  <c r="D137" i="1"/>
  <c r="D135" i="1"/>
  <c r="D181" i="1"/>
  <c r="D179" i="1"/>
  <c r="D177" i="1"/>
  <c r="D176" i="1"/>
  <c r="D174" i="1"/>
  <c r="D172" i="1"/>
  <c r="D170" i="1"/>
  <c r="D168" i="1"/>
  <c r="D167" i="1"/>
  <c r="D164" i="1"/>
  <c r="D161" i="1"/>
  <c r="D159" i="1"/>
  <c r="D158" i="1"/>
  <c r="D156" i="1"/>
  <c r="D154" i="1"/>
  <c r="D153" i="1"/>
  <c r="D151" i="1"/>
  <c r="D148" i="1"/>
  <c r="D146" i="1"/>
  <c r="D142" i="1"/>
  <c r="D140" i="1"/>
  <c r="D138" i="1"/>
  <c r="D136" i="1"/>
  <c r="D134" i="1"/>
  <c r="D133" i="1"/>
  <c r="D132" i="1"/>
  <c r="D131" i="1"/>
  <c r="D130" i="1"/>
  <c r="H128" i="1" l="1"/>
  <c r="H129" i="1"/>
  <c r="H187" i="1"/>
  <c r="H188" i="1"/>
  <c r="E128" i="1"/>
  <c r="G128" i="1" s="1"/>
  <c r="F128" i="1" s="1"/>
  <c r="G129" i="1"/>
  <c r="F129" i="1" s="1"/>
  <c r="E182" i="1"/>
  <c r="E183" i="1"/>
  <c r="E184" i="1"/>
  <c r="E185" i="1"/>
  <c r="E186" i="1"/>
  <c r="G186" i="1" s="1"/>
  <c r="F186" i="1" s="1"/>
  <c r="E187" i="1"/>
  <c r="G187" i="1" s="1"/>
  <c r="F187" i="1" s="1"/>
  <c r="E188" i="1"/>
  <c r="G188" i="1" s="1"/>
  <c r="F188" i="1" s="1"/>
  <c r="D187" i="1" l="1"/>
  <c r="G184" i="1"/>
  <c r="F184" i="1" s="1"/>
  <c r="D184" i="1"/>
  <c r="G185" i="1"/>
  <c r="F185" i="1" s="1"/>
  <c r="D185" i="1"/>
  <c r="G182" i="1"/>
  <c r="F182" i="1" s="1"/>
  <c r="D182" i="1"/>
  <c r="G183" i="1"/>
  <c r="F183" i="1" s="1"/>
  <c r="D183" i="1"/>
  <c r="D188" i="1"/>
  <c r="D129" i="1"/>
  <c r="D186" i="1"/>
  <c r="D128" i="1"/>
  <c r="H127" i="1"/>
  <c r="E127" i="1"/>
  <c r="G127" i="1" s="1"/>
  <c r="F127" i="1" s="1"/>
  <c r="D127" i="1" l="1"/>
</calcChain>
</file>

<file path=xl/sharedStrings.xml><?xml version="1.0" encoding="utf-8"?>
<sst xmlns="http://schemas.openxmlformats.org/spreadsheetml/2006/main" count="1034" uniqueCount="336">
  <si>
    <t>ՀԱՅՏԱՐԱՐՈՒԹՅՈՒՆ</t>
  </si>
  <si>
    <t>ԿՆՔՎԱԾ ՊԱՅՄԱՆԱԳՐԵՐԻ ՄԱՍԻՆ</t>
  </si>
  <si>
    <t>Գնման առարկայի</t>
  </si>
  <si>
    <t>Չափաբաժին</t>
  </si>
  <si>
    <t>Անվանումը</t>
  </si>
  <si>
    <t>չ/մ</t>
  </si>
  <si>
    <t>Քանակը</t>
  </si>
  <si>
    <t>Նախահաշվային գինը /ՀՀ դրամ/</t>
  </si>
  <si>
    <t>Համառոտ նկարագրությունը (տեխնիկական բնութագիրը)</t>
  </si>
  <si>
    <t>Պայմանագրով նախատեսված համառոտ նկա-րագրությունը (տեխնիկական բնութագիրը)</t>
  </si>
  <si>
    <t>Առկա ֆինանսա-կան միջոցներով</t>
  </si>
  <si>
    <t>ընդհանուր</t>
  </si>
  <si>
    <t>ֆլակոն</t>
  </si>
  <si>
    <t>սրվակ</t>
  </si>
  <si>
    <t>հաբ</t>
  </si>
  <si>
    <t>Գնման ընթացակարգի ընտրության հիմնավորումը</t>
  </si>
  <si>
    <t>Գնման ֆինանսավորման աղբյուրը՝ ըստ բյուջետային  ծախսերի գործառական դասակարգման</t>
  </si>
  <si>
    <t>Բաժին</t>
  </si>
  <si>
    <t>Խումբ</t>
  </si>
  <si>
    <t>Դաս</t>
  </si>
  <si>
    <t>Ծրագիր</t>
  </si>
  <si>
    <t>Բյուջե</t>
  </si>
  <si>
    <t>Արտաբյուջե</t>
  </si>
  <si>
    <t>հիվանդանոցային</t>
  </si>
  <si>
    <t>ՀՀ ԱՆ ՊԱԳ և սեփական միջոցներ</t>
  </si>
  <si>
    <t>արտահիվանդանոցային</t>
  </si>
  <si>
    <t>Հրավերը ուղարկելու կամ հրապարակելու ամսաթիվը</t>
  </si>
  <si>
    <t>Հրավերում կատարված փոփոխությունների ամսաթիվը</t>
  </si>
  <si>
    <t>...</t>
  </si>
  <si>
    <t>Հրավերի վերաբերյալ պարզաբանումների ամսաթիվը</t>
  </si>
  <si>
    <t>Հարցադրման ստացման</t>
  </si>
  <si>
    <t>Պարզաբանման</t>
  </si>
  <si>
    <t>Հ/Հ</t>
  </si>
  <si>
    <t>Մասնակիցների անվանումները</t>
  </si>
  <si>
    <t>Յուրաքանչյուր մասնակցի հայտով ներկայացված գները</t>
  </si>
  <si>
    <t>ՀՀ դրամ</t>
  </si>
  <si>
    <t>Գինն առանց ԱԱՀ</t>
  </si>
  <si>
    <t>ԱԱՀ</t>
  </si>
  <si>
    <t>Ընդհանուր</t>
  </si>
  <si>
    <t>&lt;&lt;Նատալի ֆարմ&gt;&gt; ՍՊԸ</t>
  </si>
  <si>
    <t>Առկա ֆի-նանսական միջոցներով7</t>
  </si>
  <si>
    <t>Առկա ֆի-նանսական միջոցներով8</t>
  </si>
  <si>
    <t>Առկա ֆ-ինանսական միջոցներով9</t>
  </si>
  <si>
    <t>Այլ տեղեկություններ</t>
  </si>
  <si>
    <t>Տվյալներ մերժված հայտերի մասին</t>
  </si>
  <si>
    <t>Մասնակցի անվանումը</t>
  </si>
  <si>
    <t>Գնահատման արդյունքները ( բավարար կամ անբավարար)</t>
  </si>
  <si>
    <t xml:space="preserve">Ծրարը կազմելու և ներկա-յացնելու համա-պատաս-խանութ-յունը 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</si>
  <si>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</si>
  <si>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</si>
  <si>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գոր-ծունեութ-յան համապատասխանություն պայմանագրով նախատեսված գործունեությանը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</si>
  <si>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</si>
  <si>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</si>
  <si>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</si>
  <si>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</si>
  <si>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</si>
  <si>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t>Ընտրված մասնակցի որոշման ամսաթիվը</t>
  </si>
  <si>
    <t>Անգործության ժամկետը</t>
  </si>
  <si>
    <t>Անգործության ժամկետի սկիզբ</t>
  </si>
  <si>
    <t>Անգործության ժամկետի ավարտ</t>
  </si>
  <si>
    <t>Ընտրված մասնակցին պայմանագիր կնքելու առաջարկը ծանուցելու ամսաթիվը</t>
  </si>
  <si>
    <t>Ընտրված մասնակցի կողմից ստորագրված  պայմանագիրը պատվիրատուի մոտ մուտքագրելու  ամսաթիվը</t>
  </si>
  <si>
    <t>Պատվիրատուի կողմից պայամանգիրը ստորագրելու  ամսաթիվը</t>
  </si>
  <si>
    <t>Ընտրված մասնակից</t>
  </si>
  <si>
    <t>Պայմանագիր</t>
  </si>
  <si>
    <t>Պայմանագրի համարը</t>
  </si>
  <si>
    <t>Կնքման ամսա-թիվը</t>
  </si>
  <si>
    <t>Կատար-ման վերջ-նաժամ-կետը</t>
  </si>
  <si>
    <t>Կանխա-վճարի չափը</t>
  </si>
  <si>
    <t>Գինը /ՀՀ դրամ/</t>
  </si>
  <si>
    <t>Առկա ֆինանսական միջոցներով</t>
  </si>
  <si>
    <t xml:space="preserve">Ընդհանուր </t>
  </si>
  <si>
    <t>‹‹ Նատալի ֆարմ›  ՍՊԸ</t>
  </si>
  <si>
    <t>Ընտրված մասնակցի (մասնակիցների) անվանումը և հասցեն</t>
  </si>
  <si>
    <t>Հասցե, հեռ.</t>
  </si>
  <si>
    <t>Էլ. Փոստ</t>
  </si>
  <si>
    <t>Բանկային հաշիվ</t>
  </si>
  <si>
    <t>‹‹ Նատալի ֆարմ››  ՍՊԸ</t>
  </si>
  <si>
    <t>ՀՀ ք. Երևան, Տիչինա 3-րդ նրբ. 2/2,  հեռ.010-744212,010-744214</t>
  </si>
  <si>
    <t>natalipharm@bk.ru</t>
  </si>
  <si>
    <t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</t>
  </si>
  <si>
    <t>Գնման գործընթացի վերաբերյալ ներկայացված բողոքները և դրանց վերաբերյալ կայացված որոշումները</t>
  </si>
  <si>
    <t>Այլ անհրաժեշտ տեղե-կություններ</t>
  </si>
  <si>
    <t>Սույն հայտարարության հետ կապված լրացուցիչ տեղեկություններ ստանալու համար կարող եք դիմել գնումների համակարգող</t>
  </si>
  <si>
    <t xml:space="preserve">Անուն, ազգանուն </t>
  </si>
  <si>
    <t>Հեռախոս</t>
  </si>
  <si>
    <t>Էլ.փոստի հասցեն</t>
  </si>
  <si>
    <t>agarak-hosp@mail.ru</t>
  </si>
  <si>
    <t>Պատվիրատու՝</t>
  </si>
  <si>
    <t xml:space="preserve"> </t>
  </si>
  <si>
    <r>
      <t>ՀՎՀՀ</t>
    </r>
    <r>
      <rPr>
        <sz val="10"/>
        <color indexed="8"/>
        <rFont val="GHEA Grapalat"/>
        <family val="3"/>
      </rPr>
      <t>11 անձնագրի համարը և սերիան</t>
    </r>
  </si>
  <si>
    <t>1570005065330100</t>
  </si>
  <si>
    <t>01222567</t>
  </si>
  <si>
    <r>
      <t xml:space="preserve">Ինչպես սույն ընթացակարգի տվյալ չափաբաժնի մասով հայտ ներկայացրած մասնակիցները, այնպես էլ Հայաստանի Հանրապետությունում պետական գրանցում ստացած հասարակական կազմակերպությունները և լրատվական գործունեություն իրականացնող անձինք, կարող են ընթացակարգը կազմակերպած պատվիրատուին ներկայացնել կնքված  պայմանագրի տվյալ չափաբաժնի արդյունքի ընդունման գործընթացին պատասխանատու ստորաբաժանման հետ համատեղ մասնակցելու գրավոր պահանջ՝ սույն հայտարարությունը հրապարակվելուց հետոօրացու </t>
    </r>
    <r>
      <rPr>
        <sz val="8"/>
        <color indexed="10"/>
        <rFont val="GHEA Grapalat"/>
        <family val="3"/>
      </rPr>
      <t xml:space="preserve"> 5</t>
    </r>
    <r>
      <rPr>
        <sz val="8"/>
        <color indexed="8"/>
        <rFont val="GHEA Grapalat"/>
        <family val="3"/>
      </rPr>
      <t xml:space="preserve">  օրացուցային օրվա ընթացքում:
Գրավոր պահանջին  կից ներկայացվում է՝
1) ֆիզիկական անձին տրամադրված լիազորագրի բնօրինակը: Ընդ որում լիազորված՝ 
ա. ֆիզիկական անձանց քանակը չի կարող գերազանցել երկուսը.
բ. ֆիզիկական անձը անձամբ պետք է կատարի այն գործողությունները, որոնց համար լիազորված է.
2) ինչպես գործընթացին մասնակցելու պահանջ ներկայացրած, այնպես էլ  լիազորված ֆիզիկական անձանց կողմից ստորագրված բնօրինակ հայտարարություններ՝ «Գնումների մասին» ՀՀ օրենքի 5.1 հոդվածի 2-րդ մասով նախատեսված շահերի բախման բացակայության մասին.
3) այն էլեկտրոնային փոստի հասցեները և հեռախոսահամարները, որոնց միջոցով պատվիրատուն կարող է կապ հաստատել պահանջը ներկայացրած անձի և վերջինիս կողմից լիազորված ֆիզիկական անձի հետ.
4) Հայաստանի Հանրապետությունում պետական գրանցում ստացած հասարակական կազմակերպությունների և լրատվական գործունեություն իրականացնող անձանց դեպքում՝ նաև պետական գրանցման վկայականի պատճենը:
Պատվիրատուի պատասխանատու ստորաբաժանման ղեկավարի էլեկտրոնային փոստի պաշտոնական հասցեն է agarak-hosp@mail.ru :
</t>
    </r>
  </si>
  <si>
    <r>
      <t xml:space="preserve">Մասնակիցների ներգրավման նպատակով </t>
    </r>
    <r>
      <rPr>
        <sz val="8"/>
        <color indexed="8"/>
        <rFont val="Calibri"/>
        <family val="2"/>
        <charset val="204"/>
      </rPr>
      <t>‹‹</t>
    </r>
    <r>
      <rPr>
        <sz val="8"/>
        <color indexed="8"/>
        <rFont val="GHEA Grapalat"/>
        <family val="3"/>
      </rPr>
      <t>Գնումների մասին</t>
    </r>
    <r>
      <rPr>
        <sz val="8"/>
        <color indexed="8"/>
        <rFont val="Calibri"/>
        <family val="2"/>
        <charset val="204"/>
      </rPr>
      <t>››</t>
    </r>
    <r>
      <rPr>
        <sz val="8"/>
        <color indexed="8"/>
        <rFont val="GHEA Grapalat"/>
        <family val="3"/>
      </rPr>
      <t>ՀՀ օրենքի համաձայն իրականացված հրապարակումների մասին տեղեկությունները</t>
    </r>
  </si>
  <si>
    <r>
      <rPr>
        <sz val="11"/>
        <color indexed="8"/>
        <rFont val="Calibri"/>
        <family val="2"/>
        <charset val="204"/>
      </rPr>
      <t>‹‹</t>
    </r>
    <r>
      <rPr>
        <sz val="11"/>
        <color indexed="8"/>
        <rFont val="GHEA Grapalat"/>
        <family val="3"/>
      </rPr>
      <t>Մեղրու տարածաշրջանային բժշկական կենտրոն</t>
    </r>
    <r>
      <rPr>
        <sz val="11"/>
        <color indexed="8"/>
        <rFont val="Calibri"/>
        <family val="2"/>
        <charset val="204"/>
      </rPr>
      <t>››</t>
    </r>
    <r>
      <rPr>
        <sz val="11"/>
        <color indexed="8"/>
        <rFont val="GHEA Grapalat"/>
        <family val="3"/>
      </rPr>
      <t xml:space="preserve"> ՓԲԸ</t>
    </r>
  </si>
  <si>
    <t xml:space="preserve">տուղտ դեղատու                                               </t>
  </si>
  <si>
    <t xml:space="preserve">ամօքսիցիլին (ամօքսիցիլինի տրիհիդրատ), քլավուլանաթթու (կալիումի քլավուլանատ)                                                                                                                                           </t>
  </si>
  <si>
    <t xml:space="preserve">ամպիցիլինի եռհիդրատ                                                                              </t>
  </si>
  <si>
    <t xml:space="preserve">ասկորբինաթթու                                                                      </t>
  </si>
  <si>
    <t xml:space="preserve">ացիկլովիր                                                                                                                                           </t>
  </si>
  <si>
    <t xml:space="preserve">գենտամիցին (գենտամիցինի սուլֆատ)                                                                                                                 </t>
  </si>
  <si>
    <t xml:space="preserve">բենդազոլ (բենդազոլի հիդրոքլորիդ)                                                                                 </t>
  </si>
  <si>
    <t xml:space="preserve">դիգoքսին                                                                                                   </t>
  </si>
  <si>
    <t xml:space="preserve">դիկլոֆենակ (դիկլոֆենակ նատրիում)                                                                                  </t>
  </si>
  <si>
    <t xml:space="preserve">ամինոֆիլին                                                                                                             </t>
  </si>
  <si>
    <t>պարկուճ</t>
  </si>
  <si>
    <t>պլ/փաթ</t>
  </si>
  <si>
    <t xml:space="preserve">օշարակ  5% 125գ,ֆլակոն </t>
  </si>
  <si>
    <t xml:space="preserve"> դեղափոշի ներքին ընդունման դեղակախույթի 312,5մգ/5մլ ֆորտե  100մլ, ֆլակոն </t>
  </si>
  <si>
    <t>ն/ե և մ/մ սրվ. 0,5գ , ֆլակոն</t>
  </si>
  <si>
    <t xml:space="preserve">հաբ 500մգ </t>
  </si>
  <si>
    <t>5% 5գ  պարկուճ</t>
  </si>
  <si>
    <t xml:space="preserve">80մգ/2մլ , 2մլ , սրվակ </t>
  </si>
  <si>
    <t>լուծ ներ 1մգ/մլ,  1մլ , սրվակ</t>
  </si>
  <si>
    <t>դ/հ 50մգ</t>
  </si>
  <si>
    <t>&lt;&lt;Արֆարմացիա&gt;&gt; ՓԲԸ</t>
  </si>
  <si>
    <t>‹‹ Արֆարմացիա›  ՓԲԸ</t>
  </si>
  <si>
    <t>‹‹ Արֆարմացիա››  ՓԲԸ</t>
  </si>
  <si>
    <t>Ք. Երևան. 0064 Րաֆֆու 111, հեռ. 060-75-99-99</t>
  </si>
  <si>
    <t>arpharm.erevan@yandex.ru</t>
  </si>
  <si>
    <t>163008100220</t>
  </si>
  <si>
    <t>02505735</t>
  </si>
  <si>
    <t>գլիցին</t>
  </si>
  <si>
    <t>դեղահատեր  ենթալեզվային 100մգ</t>
  </si>
  <si>
    <t>դեղահատ 0,15գ</t>
  </si>
  <si>
    <r>
      <t xml:space="preserve">Ծանոթություն՝  եթե հրավիրվել են բանակցություններ  գների նվազեցման նպատակով։ </t>
    </r>
    <r>
      <rPr>
        <sz val="8"/>
        <rFont val="GHEA Grapalat"/>
        <family val="3"/>
      </rPr>
      <t xml:space="preserve"> </t>
    </r>
  </si>
  <si>
    <t>Մարիամ Հովհաննիսյան</t>
  </si>
  <si>
    <t xml:space="preserve">թիոպենտալ (թիոպենտալ նատրիում)                                                                                   </t>
  </si>
  <si>
    <t>դեղափոշի լիոֆիլացված, ներարկման լուծույթի 1գ , սրվակ</t>
  </si>
  <si>
    <r>
      <t xml:space="preserve">Ծանոթություն՝    </t>
    </r>
    <r>
      <rPr>
        <sz val="8"/>
        <color indexed="8"/>
        <rFont val="GHEA Grapalat"/>
        <family val="3"/>
      </rPr>
      <t xml:space="preserve">Հայտերի մերժման այլ հիմքեր։ </t>
    </r>
  </si>
  <si>
    <t xml:space="preserve">հորթի արյան սպիտակուցազերծ ածանցյալ                                                                                                       </t>
  </si>
  <si>
    <t xml:space="preserve">ամինոկապրոնաթթու                                                                 </t>
  </si>
  <si>
    <t xml:space="preserve">բուպիվակային (բուպիվակայինի հիդրոքլորիդ)                                                                     </t>
  </si>
  <si>
    <t>լուծ ներարկման 80մգ 2մլ , սրվակ</t>
  </si>
  <si>
    <t>լուծույթ 5% 250մլ , ֆլակոն</t>
  </si>
  <si>
    <t xml:space="preserve">5մգ/մլ ,  4մլ , սրվակ </t>
  </si>
  <si>
    <r>
      <t>Պատվիրատու` "Մեղրու ՏԲԿ" ՓԲԸ-ն, ստորև ներկայացնում է  2024թվականի  կարիքների համար</t>
    </r>
    <r>
      <rPr>
        <b/>
        <sz val="10"/>
        <rFont val="GHEA Grapalat"/>
        <family val="3"/>
      </rPr>
      <t xml:space="preserve"> Դեղորայքի և պատվաստանյութերի  </t>
    </r>
    <r>
      <rPr>
        <sz val="10"/>
        <rFont val="GHEA Grapalat"/>
        <family val="3"/>
      </rPr>
      <t>ձեռքբերման նպատակով կազմակերպված  ՄՏԲԿ-ԳՀԱՊՁԲ-24/1  ծածկագրով գնման ընթացակարգի  արդյունքում  2024 թվականի հունվարի 4-ին կնքված N ՄՏԲԿ-ԳՀԱՊՁԲ-24/1-1,                           NՄՏԲԿ-ԳՀԱՊՁԲ-24/1-2, NՄՏԲԿ-ԳՀԱՊՁԲ-24/1-3, NՄՏԲԿ-ԳՀԱՊՁԲ-24/1-4,  պայմանագրերի մասին տեղեկատվությունը:</t>
    </r>
  </si>
  <si>
    <t xml:space="preserve">ազիթրոմիցին                                                                                                     </t>
  </si>
  <si>
    <t xml:space="preserve">ազիթրոմիցին                                                                                                    </t>
  </si>
  <si>
    <t xml:space="preserve">ազիթրոմիցին (ազիթրոմիցինի դիհիդրատ)                                                                                            </t>
  </si>
  <si>
    <t>բիսոպրոլոլ( բիսոպրոլոլիֆումարատ),
ամլոդիպին (ամլոդիպինիբեզիլատ)</t>
  </si>
  <si>
    <t xml:space="preserve">ածուխ ակտիվացված                                                                                                                                           </t>
  </si>
  <si>
    <t xml:space="preserve">հորթի արյան սպիտակուցազերծ ածանցյալ                                                                                                </t>
  </si>
  <si>
    <t xml:space="preserve">ատրակուրիում (ատրակուրիումի բեզիլատ)                                                                                   </t>
  </si>
  <si>
    <t xml:space="preserve">ամբրօքսոլ (ամբրօքսոլի հիդրոքլորիդ) </t>
  </si>
  <si>
    <t xml:space="preserve">պերինդոպրիլ (պերինդոպրիլի տերտ-բուտիլամին), ամլոդիպին (ամլոդիպինի բեզիլատ) 
</t>
  </si>
  <si>
    <t xml:space="preserve">ամիոդարոն                                                                      </t>
  </si>
  <si>
    <t xml:space="preserve">ամլոդիպինի բեզիլատ                                                   </t>
  </si>
  <si>
    <t xml:space="preserve">ամօքսիցիլին (ամօքսիցիլինի տրիհիդրատ)                                                                                                                                                 </t>
  </si>
  <si>
    <t xml:space="preserve">մետամիզոլ (մետամիզոլ նատրիում)                                                                                                 </t>
  </si>
  <si>
    <t xml:space="preserve">մետամիզոլ (մետամիզոլ նատրիում)                                                                                                  </t>
  </si>
  <si>
    <t xml:space="preserve">պրոպրանոլոլ                                                                   </t>
  </si>
  <si>
    <t xml:space="preserve">անաստրոզոլ </t>
  </si>
  <si>
    <t>անուշադրի սպիրտ</t>
  </si>
  <si>
    <t xml:space="preserve">ամօքսիցիլին, կալիումի քլավուլանատ                                                                                </t>
  </si>
  <si>
    <t xml:space="preserve">ասկորբինաթթու, գլյուկոզ                                                                          </t>
  </si>
  <si>
    <t xml:space="preserve">ացետիլսալիցիլաթթու, պարացետամոլ, կոֆեին </t>
  </si>
  <si>
    <t xml:space="preserve">հիդրօքսիզին (հիդրօքսիզինի հիդրոքլորիդ)                                                                                                      </t>
  </si>
  <si>
    <t xml:space="preserve">ատենոլոլ                                                                                                                     </t>
  </si>
  <si>
    <t xml:space="preserve">ատրոպին (ատրոպինի սուլֆատ)                                                                                                     </t>
  </si>
  <si>
    <t xml:space="preserve">ատորվաստատին (ատորվաստատին կալցիում)                                                                                      </t>
  </si>
  <si>
    <t xml:space="preserve">ատորվաստատին (ատորվաստատին կալցիում)                                                                                </t>
  </si>
  <si>
    <t xml:space="preserve">պիպեկուրոնիումի բրոմիդ                                                                                            </t>
  </si>
  <si>
    <t xml:space="preserve">արտիկային(արտիկայինի հիդրոքլորիդ), էպինեֆրին                                                   </t>
  </si>
  <si>
    <t xml:space="preserve">ացետիլսալիցիլա-թթու                                                                                                         </t>
  </si>
  <si>
    <t xml:space="preserve">ացետիլցիստեին                                                                                                        </t>
  </si>
  <si>
    <t xml:space="preserve">սուլֆամեթօքսազոլ, տրիմեթոպրիմ                                                            </t>
  </si>
  <si>
    <t xml:space="preserve">բենզիլպենիցիլինի նատրիում                                                                            </t>
  </si>
  <si>
    <t xml:space="preserve">պովիդոն յոդ                                                                                  </t>
  </si>
  <si>
    <t xml:space="preserve">պովիդոն յոդ                                                                                       </t>
  </si>
  <si>
    <t xml:space="preserve">բետահիստին (բետահիստինի հիդրոքլորիդ)                                                                                             </t>
  </si>
  <si>
    <t xml:space="preserve">բիսակոդիլ                                                                           </t>
  </si>
  <si>
    <t xml:space="preserve">սուլֆամեթօքսազոլ, տրիմեթոպրիմ                                                                          </t>
  </si>
  <si>
    <t xml:space="preserve">գլաուցին (գլաուցինի հիդրոբրոմիդ), էֆեդրին (էֆեդրինի հիդրոքլորիդ) 
</t>
  </si>
  <si>
    <t xml:space="preserve">բրոմհեքսին (բրոմհեքսինի հիդրոքլորիդ)                                                                     </t>
  </si>
  <si>
    <t xml:space="preserve">վիլդագլիպտին </t>
  </si>
  <si>
    <t xml:space="preserve">բաղեղ սովորական                                                                                                                        </t>
  </si>
  <si>
    <t xml:space="preserve">գլիցերոլ                                                                                                                     </t>
  </si>
  <si>
    <t xml:space="preserve">գլիցերոլ                                                                                                                        </t>
  </si>
  <si>
    <t xml:space="preserve">դեքստրոզ                                                                                            </t>
  </si>
  <si>
    <t>անջուր գլյուկոզ</t>
  </si>
  <si>
    <r>
      <t>հեպարին (հեպարին նատրիում), բենզոկային, բենզիլ նիկոտինատ</t>
    </r>
    <r>
      <rPr>
        <sz val="10"/>
        <color indexed="8"/>
        <rFont val="GHEA Grapalat"/>
        <family val="3"/>
      </rPr>
      <t> </t>
    </r>
  </si>
  <si>
    <t xml:space="preserve">բիսմութի տրիկալիումական դիցիտրատ </t>
  </si>
  <si>
    <t xml:space="preserve">դիոսմին, հեսպերիդին                                                                            </t>
  </si>
  <si>
    <t>դեքսկետոպրոֆեն (դեքսկետոպրոֆենի
տրոմետամոլ)</t>
  </si>
  <si>
    <t xml:space="preserve">դեքսամեթազոն                                                                                                                 </t>
  </si>
  <si>
    <t xml:space="preserve">դեքսամեթազոն (դեքսամեթազոնի նատրիումական ֆոսֆատ)                                                                                                                    </t>
  </si>
  <si>
    <t xml:space="preserve">դեքսամեթազոն                                                                                                       </t>
  </si>
  <si>
    <t xml:space="preserve">կարվեդիլոլ                                                                                                             </t>
  </si>
  <si>
    <t xml:space="preserve">դիկլոֆենակ (դիկլոֆենակ նատրիում)                                                                                                      </t>
  </si>
  <si>
    <t xml:space="preserve">դիկլոֆենակ (դիկլոֆենակ նատրիում)                                                                                   </t>
  </si>
  <si>
    <t xml:space="preserve">դիկլոֆենակ նատրիում                                                                          </t>
  </si>
  <si>
    <t xml:space="preserve">դիֆենհիդրամին (դիֆենհիդրամինի հիդրոքլորիդ) </t>
  </si>
  <si>
    <t xml:space="preserve">էտամզիլատ                                                                                                                       </t>
  </si>
  <si>
    <t xml:space="preserve">սուքսամեթոնիումի յոդիդ                                                                                                                   </t>
  </si>
  <si>
    <t xml:space="preserve">մեբևերինի հիդրոքլորիդ                                                                                                            </t>
  </si>
  <si>
    <t xml:space="preserve">լակտուլոզ                                                                                         </t>
  </si>
  <si>
    <t xml:space="preserve">դիդրոգեստերոն                                                                                                                            </t>
  </si>
  <si>
    <t>ադամանդյա կանաչ</t>
  </si>
  <si>
    <t>մետոպրոլոլ (մետոպրոլոլոի տարտրատ)</t>
  </si>
  <si>
    <t xml:space="preserve">էնալապրիլ (էնալապրիլի մալեատ)                                                                                                               </t>
  </si>
  <si>
    <t xml:space="preserve">էնալապրիլ (էնալապրիլի մալեատ), հիդրոքլորոթիազիդ                                                                                                                   </t>
  </si>
  <si>
    <t xml:space="preserve">լևոթիրօքսինի նատրիում                                              </t>
  </si>
  <si>
    <t xml:space="preserve">ֆոսֆոլիպիդներ (էսենցիալ)-ԷՖԼ                                                                                      </t>
  </si>
  <si>
    <t xml:space="preserve">ֆոսֆոլիպիդներ (էսենցիալ)-ԷՖԼ                                                                                </t>
  </si>
  <si>
    <t xml:space="preserve">էրիթրոմիցին                                                                </t>
  </si>
  <si>
    <t xml:space="preserve">թիամինի քլորիդ                                                                                                  </t>
  </si>
  <si>
    <t xml:space="preserve">թիմոլոլ (թիմոլոլի մալեատ)                                                                                                </t>
  </si>
  <si>
    <t>թիոկտաթթու</t>
  </si>
  <si>
    <t xml:space="preserve">իբուպրոֆեն                                                               </t>
  </si>
  <si>
    <t xml:space="preserve">ինդոմետացին                                                                                                   </t>
  </si>
  <si>
    <t xml:space="preserve">նատրիումի ացետատ, նատրիումի քլորիդ, կալիումի քլորիդ, կալցիումի քլորիդ, մագնեզիումի քլորիդ                                                                                                                                    </t>
  </si>
  <si>
    <t xml:space="preserve">իզոֆլուրան                                                                  </t>
  </si>
  <si>
    <t>լիտր</t>
  </si>
  <si>
    <t>մոմիկ</t>
  </si>
  <si>
    <t>փաթեթ</t>
  </si>
  <si>
    <t>հատ</t>
  </si>
  <si>
    <t>դ/պ 250մգ</t>
  </si>
  <si>
    <t>դ/պ 500մգ</t>
  </si>
  <si>
    <t>դեղափոշի ներքին ընդունման դեղակախույթի 200մգ/5մլ  60մլ, ֆլակոն</t>
  </si>
  <si>
    <t>դեղահաբ 5մգ+5մգ</t>
  </si>
  <si>
    <t xml:space="preserve">հաբ 0,25գ </t>
  </si>
  <si>
    <t xml:space="preserve">հաբ 200մգ </t>
  </si>
  <si>
    <t xml:space="preserve"> 50մգ/5մլ  լուծ ն/ե  կ/ներ 5մլ, սրվակ</t>
  </si>
  <si>
    <t>հաբ 30մգ</t>
  </si>
  <si>
    <t xml:space="preserve">հաբ 4մգ/5մգ </t>
  </si>
  <si>
    <t xml:space="preserve">հաբ 8մգ/10մգ </t>
  </si>
  <si>
    <t>հաբ 200մգ</t>
  </si>
  <si>
    <t>հաբ 10մգ</t>
  </si>
  <si>
    <t>հաբ 5մգ</t>
  </si>
  <si>
    <t>օշարակ 250մգ/5մլ 100մլ , ֆլակոն</t>
  </si>
  <si>
    <t xml:space="preserve">լուծույթ մ/մ և ն/ե ներարկման  50% 2մլ, սրվակ </t>
  </si>
  <si>
    <t>հաբ 500մգ</t>
  </si>
  <si>
    <t>հաբ 40մգ</t>
  </si>
  <si>
    <t>հաբ  1մգ</t>
  </si>
  <si>
    <t>սպիրտային լուծույթ 30մլ ֆլակոն</t>
  </si>
  <si>
    <t>դ/հ 500մգ+125մգ</t>
  </si>
  <si>
    <t xml:space="preserve">լուծ ներարկման 5% 2մլ , սրվակ </t>
  </si>
  <si>
    <t xml:space="preserve">հաբ 0,1գ </t>
  </si>
  <si>
    <t>դ/հ 200մգ+200մգ+40մգ</t>
  </si>
  <si>
    <t>հաբ 25մգ</t>
  </si>
  <si>
    <t>հաբ 50մգ</t>
  </si>
  <si>
    <t>լուծույթ ներարկման 0,1% 1մլ սրվակ</t>
  </si>
  <si>
    <t xml:space="preserve"> թ/պ դ/հ 20մգ</t>
  </si>
  <si>
    <t>թ/պ դ/հ 10մգ</t>
  </si>
  <si>
    <t>թ/պ դ/հ 40մգ</t>
  </si>
  <si>
    <t>դեղափոշի լիոֆիլացված ներարկման լուծույթի և լուծիչ 4մգ 10մլ, սրվակ</t>
  </si>
  <si>
    <t xml:space="preserve"> լուծույթ ներարկման 1:100000,  40մգ/մլ+0,01մգ/մլ, 20մլ ապակե սրվակ</t>
  </si>
  <si>
    <t>հաբ 0,5գ</t>
  </si>
  <si>
    <t>լուծվող դ/հ 200մգ</t>
  </si>
  <si>
    <t>օշարակ 240մգ/5մլ 100մլ , ֆլակոն</t>
  </si>
  <si>
    <t>դփ/ն 1000000ՄՄ   , ֆլակոն</t>
  </si>
  <si>
    <t>10% 1լ  շիշ</t>
  </si>
  <si>
    <t xml:space="preserve"> 10%  30մլ , ֆլակոն</t>
  </si>
  <si>
    <t>հաբ 24մգ</t>
  </si>
  <si>
    <t>մոմիկ 10մգ</t>
  </si>
  <si>
    <t>հաբ 400մգ+80մգ</t>
  </si>
  <si>
    <t>օշարակ 5,75մգ/5մլ+4,6մգ/5մլ 125մլ, ֆլակոն</t>
  </si>
  <si>
    <t>հաբ 8մգ</t>
  </si>
  <si>
    <t>8մգ/մլ, 100մլ, ֆլակոն</t>
  </si>
  <si>
    <t xml:space="preserve">մոմիկ  1գ </t>
  </si>
  <si>
    <t>մոմիկ 2,11գ</t>
  </si>
  <si>
    <t>900մգ/գ    30մլ   ֆլակոն</t>
  </si>
  <si>
    <t xml:space="preserve">40% 5մլ, սրվակ </t>
  </si>
  <si>
    <t>5% 250մլ  պլ/փաթեթ</t>
  </si>
  <si>
    <t>5% 500մլ  պլ/փաթեթ</t>
  </si>
  <si>
    <t xml:space="preserve"> 10% 200մլ  պլ/փաթեթ</t>
  </si>
  <si>
    <t>քսուկ 100ՄՄ/գ+40մգ/գ+ 0,8մգ/գ,  25 գ , պարկուճ</t>
  </si>
  <si>
    <t xml:space="preserve">դհ/թաղանթապատ 120մգ, </t>
  </si>
  <si>
    <t xml:space="preserve">դհ/թաղանթապատ 450մգ+50մգ, </t>
  </si>
  <si>
    <t>25մգ,փաթեթիկներ, գրանուլներ
ներքին ընդունման լուծույթի</t>
  </si>
  <si>
    <t>դ/հ 0,5մգ</t>
  </si>
  <si>
    <t>4մգ/մլ 1մլ, սրվակ</t>
  </si>
  <si>
    <t>ակնակաթիլ 0,1% 1մգ/մլ 5մլ  , ֆլակոն</t>
  </si>
  <si>
    <t xml:space="preserve">դ/հ 0,25մգ </t>
  </si>
  <si>
    <t xml:space="preserve"> դ/հ 25մգ </t>
  </si>
  <si>
    <t>դ/հ 12,5 մգ</t>
  </si>
  <si>
    <t xml:space="preserve"> դոնդող  50մգ/գ,   50գ, պարկուճ</t>
  </si>
  <si>
    <t xml:space="preserve"> լուծ ներարկման 75մգ 3մլ , սրվակ</t>
  </si>
  <si>
    <t xml:space="preserve">մոմիկ ուղիղաղիքային 50մգ </t>
  </si>
  <si>
    <t>լուծ ներ 10մգ/մլ 1մլ, սրվակ</t>
  </si>
  <si>
    <t>լուծույթ ն/ե և մ/մ ներարկման  125մգ/մլ  2մլ,սրվակ</t>
  </si>
  <si>
    <t>լուծույթ ներարկման  20մգ/մլ  5մլ ,սրվակ</t>
  </si>
  <si>
    <t>դ/պ 200մգ</t>
  </si>
  <si>
    <t>670մգ/մլ, օշարակ 200մլ , ֆլակոն</t>
  </si>
  <si>
    <t xml:space="preserve"> դ/հ 10մգ</t>
  </si>
  <si>
    <t xml:space="preserve">լուծույթ արտաքին կիրառման 10մգ/մլ, 10մլ           </t>
  </si>
  <si>
    <t>դեղահատ 25մգ</t>
  </si>
  <si>
    <t>դեղահատ 10մգ</t>
  </si>
  <si>
    <t>դեղահատ 10մգ+25մգ</t>
  </si>
  <si>
    <t>դեղահատ 50մկգ</t>
  </si>
  <si>
    <t>լուծ. ներ. 24մգ/մլ, 5մլ սրվակ</t>
  </si>
  <si>
    <t>լուծ ներերակային ներ. 250մգ/5մլ, 5մլ սրվակ</t>
  </si>
  <si>
    <t>դեղապատիճ 300մգ</t>
  </si>
  <si>
    <t>դեղահատ 400մգ</t>
  </si>
  <si>
    <t>լուծ ներ  50մգ/մլ, 1մլ սրվակ</t>
  </si>
  <si>
    <t>ակնակաթիլներ 5մգ/մլ, 5մլ սրվակ</t>
  </si>
  <si>
    <t>լուծ ներ 25մգ/մլ, 24մլ սրվակ</t>
  </si>
  <si>
    <t>դեղահատ թաղանթապատ 200մգ</t>
  </si>
  <si>
    <t>քսուք 100մգ/գ, 40գ ալյումինե պարկուճ</t>
  </si>
  <si>
    <t>5մգ/մլ+5,85մգ/մլ+ 0,302մգ/մլ+ 0,36մգ/մլ+0,25մգ/մլ, 500մլ պլաստիկե փաթեթ</t>
  </si>
  <si>
    <t>շնչառման հեղուկ 100%, 100մլ, հատ</t>
  </si>
  <si>
    <t>ՀՀ գնումների մասին օրենքի  18 հոդված 1-ին կետի 3-րդ ենթակետ:Տնօրենի N531  հրաման տրված 27.11.2023թ.</t>
  </si>
  <si>
    <t>27.11.2023թ.</t>
  </si>
  <si>
    <t>&lt;&lt;Ագաստ&gt;&gt; ՍՊԸ</t>
  </si>
  <si>
    <t>&lt;&lt;Վագա Ֆարմ&gt;&gt; ՍՊԸ</t>
  </si>
  <si>
    <t>14.12․2023թ.</t>
  </si>
  <si>
    <t>16.12.2023թ.</t>
  </si>
  <si>
    <t>25.12.2023թ.</t>
  </si>
  <si>
    <t>29.12.2023թ․</t>
  </si>
  <si>
    <t>04.01.2024թ.</t>
  </si>
  <si>
    <t>ՄՏԲԿ-ԳՀԱՊՁԲ- 24/1-1</t>
  </si>
  <si>
    <t>30.12.2024թ.</t>
  </si>
  <si>
    <t>‹‹ Ագաստ›  ՍՊԸ</t>
  </si>
  <si>
    <t>‹‹ Վագա ֆարմ›  ՍՊԸ</t>
  </si>
  <si>
    <t>ՄՏԲԿ-ԳՀԱՊՁԲ- 24/1-2</t>
  </si>
  <si>
    <t>ՄՏԲԿ-ԳՀԱՊՁԲ- 24/1-3</t>
  </si>
  <si>
    <t>ՄՏԲԿ-ԳՀԱՊՁԲ- 24/1-4</t>
  </si>
  <si>
    <t>1,3,4,6,10,12,13,15,16,17,18,19,20,25, 31,32,33,34,35,39,46,48,51,52,55,58, 62,63,64,68,69,75,76,79,80,81,82, 84,85,86,87,88,91,93,100</t>
  </si>
  <si>
    <t>9,11,23,40,42,50,59,60,61,65,67,77, 97,98,99</t>
  </si>
  <si>
    <t xml:space="preserve">2,24,41,43,45,71,72,74,78,90,94,95 </t>
  </si>
  <si>
    <t xml:space="preserve">7,8,37 </t>
  </si>
  <si>
    <t>Ք. Երևան , Ֆիզկուլտուրնիկների 8, հեռ. 010739930</t>
  </si>
  <si>
    <t>‹‹ Վագա ֆարմ››  ՍՊԸ</t>
  </si>
  <si>
    <t>Ք. Երևան, Տիգրան Պետրոսյան 31, հեռ. 091545195</t>
  </si>
  <si>
    <t>sonamar@vagapharm.am</t>
  </si>
  <si>
    <t>agastllc@mail.ru</t>
  </si>
  <si>
    <t xml:space="preserve"> 19300978411000</t>
  </si>
  <si>
    <t xml:space="preserve"> 00435781</t>
  </si>
  <si>
    <t>163008152163</t>
  </si>
  <si>
    <t xml:space="preserve"> 01536316</t>
  </si>
  <si>
    <r>
      <t xml:space="preserve">Ծանոթություն՝ </t>
    </r>
    <r>
      <rPr>
        <sz val="8"/>
        <color indexed="8"/>
        <rFont val="GHEA Grapalat"/>
        <family val="3"/>
      </rPr>
      <t xml:space="preserve">Որևէ  չափաբաժնի չկայացման դեպքում պատվիրատուն պարտավոր է լրացնել տեղեկություն չկայացման վերաբերյալ :                                                                                      Հանձնաժողովը  առաջնորդվելով  ՀՀ Կառավարության  04.05.2017թվականի N526-Ն որոշման  40-րդ կետի  6-րդ ենթակետով  14,21, 26, 73 չափաբաժնի մասով գնման ընթացակարգը համարեց չկայացած, քանի որ   առաջարկված գներըը բարձր էին պատասխանատու ստորաբաժանման կողմից հաստատված գնման հայտով նախատեսված գներից :                                                                                                  Հանձնաժողովը 5,22,27,28,29,30,36,38,44,47,49,53,54,56,57,66,70,83, 89,92,96, չափաբաժինների մասով գնման ընթացակարգը  համարեց չկայացած, քանի որ գնային առաջարկներ չեն ներկայացվել:                                                                                                                         </t>
    </r>
  </si>
  <si>
    <t>Հանձնաժողովը  առաջնորդվելով  ՀՀ Կառավարության  04.05.2017թվականի N526-Ն որոշման  40-րդ կետի  6րդ ենթակետով     որոշեց  63,68,84,100 չափաբաժինների համար պայմանագիր կնքելու առաջարկ ներկայացնել առաջին տեղ զբաղեցրած մասնակիցներին:Կողմերի իրավունքներն ու պարտականություններն ուժի մեջ են մտնում գնման գինը գերազանցող չափով լրացուցիչ ֆինանսական միջոցներ նախատեսվելու և դրա հիման վրա կողմերի միջև համաձայնագիր կնքելու դեպքում:</t>
  </si>
  <si>
    <t xml:space="preserve">  Գնման հրավերի  հայտարարությունը տրված է armeps.am էլեկտրոնային գնումների  համակարգի միջոցով 27.11.2023թվականին:</t>
  </si>
  <si>
    <t>096061015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</si>
</sst>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GHEA Grapalat"/>
      <family val="3"/>
    </font>
    <font>
      <sz val="8"/>
      <name val="GHEA Grapalat"/>
      <family val="3"/>
    </font>
    <font>
      <sz val="10"/>
      <color indexed="8"/>
      <name val="GHEA Grapalat"/>
      <family val="3"/>
    </font>
    <font>
      <sz val="10"/>
      <name val="Arial"/>
      <family val="2"/>
      <charset val="204"/>
    </font>
    <font>
      <sz val="11"/>
      <color indexed="8"/>
      <name val="GHEA Grapalat"/>
      <family val="3"/>
    </font>
    <font>
      <sz val="8"/>
      <color indexed="8"/>
      <name val="GHEA Grapalat"/>
      <family val="3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GHEA Grapalat"/>
      <family val="3"/>
    </font>
    <font>
      <sz val="7"/>
      <color indexed="8"/>
      <name val="GHEA Grapalat"/>
      <family val="3"/>
    </font>
    <font>
      <sz val="9"/>
      <color indexed="8"/>
      <name val="GHEA Grapalat"/>
      <family val="3"/>
    </font>
    <font>
      <sz val="12"/>
      <color indexed="8"/>
      <name val="GHEA Grapalat"/>
      <family val="3"/>
    </font>
    <font>
      <b/>
      <sz val="8"/>
      <color indexed="8"/>
      <name val="GHEA Grapalat"/>
      <family val="3"/>
    </font>
    <font>
      <u/>
      <sz val="11"/>
      <color indexed="12"/>
      <name val="Calibri"/>
      <family val="2"/>
    </font>
    <font>
      <sz val="11"/>
      <name val="GHEA Grapalat"/>
      <family val="3"/>
    </font>
    <font>
      <sz val="9"/>
      <name val="GHEA Grapalat"/>
      <family val="3"/>
    </font>
    <font>
      <b/>
      <sz val="8"/>
      <name val="GHEA Grapalat"/>
      <family val="3"/>
    </font>
    <font>
      <b/>
      <sz val="10"/>
      <name val="GHEA Grapalat"/>
      <family val="3"/>
    </font>
    <font>
      <sz val="8"/>
      <color indexed="10"/>
      <name val="GHEA Grapalat"/>
      <family val="3"/>
    </font>
    <font>
      <sz val="10"/>
      <color rgb="FF000000"/>
      <name val="GHEA Grapalat"/>
      <family val="3"/>
    </font>
    <font>
      <sz val="10"/>
      <color theme="1"/>
      <name val="GHEA Grapalat"/>
      <family val="3"/>
    </font>
    <font>
      <u/>
      <sz val="10"/>
      <color indexed="12"/>
      <name val="Arial Cyr"/>
      <family val="2"/>
    </font>
    <font>
      <sz val="9"/>
      <color theme="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33">
    <xf numFmtId="0" fontId="0" fillId="0" borderId="0" xfId="0"/>
    <xf numFmtId="0" fontId="7" fillId="0" borderId="0" xfId="1" applyFont="1"/>
    <xf numFmtId="0" fontId="5" fillId="0" borderId="0" xfId="1" applyFont="1"/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textRotation="90"/>
    </xf>
    <xf numFmtId="0" fontId="7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textRotation="90" wrapText="1"/>
    </xf>
    <xf numFmtId="0" fontId="8" fillId="0" borderId="4" xfId="1" applyFont="1" applyBorder="1" applyAlignment="1">
      <alignment horizontal="center" vertical="center" textRotation="90" wrapText="1"/>
    </xf>
    <xf numFmtId="0" fontId="12" fillId="0" borderId="5" xfId="1" applyFont="1" applyBorder="1" applyAlignment="1">
      <alignment textRotation="90" wrapText="1"/>
    </xf>
    <xf numFmtId="0" fontId="12" fillId="0" borderId="6" xfId="1" applyFont="1" applyBorder="1" applyAlignment="1">
      <alignment textRotation="90" wrapText="1"/>
    </xf>
    <xf numFmtId="0" fontId="11" fillId="0" borderId="5" xfId="1" applyFont="1" applyBorder="1" applyAlignment="1">
      <alignment textRotation="90" wrapText="1"/>
    </xf>
    <xf numFmtId="0" fontId="17" fillId="0" borderId="7" xfId="1" applyFont="1" applyBorder="1"/>
    <xf numFmtId="0" fontId="17" fillId="0" borderId="7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17" fillId="0" borderId="10" xfId="1" applyFont="1" applyBorder="1"/>
    <xf numFmtId="0" fontId="17" fillId="0" borderId="3" xfId="1" applyFont="1" applyBorder="1" applyAlignment="1">
      <alignment horizontal="center" vertical="center"/>
    </xf>
    <xf numFmtId="0" fontId="17" fillId="0" borderId="3" xfId="1" applyFont="1" applyBorder="1"/>
    <xf numFmtId="0" fontId="17" fillId="0" borderId="4" xfId="1" applyFont="1" applyBorder="1"/>
    <xf numFmtId="0" fontId="5" fillId="0" borderId="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49" fontId="3" fillId="0" borderId="7" xfId="4" applyNumberFormat="1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164" fontId="4" fillId="0" borderId="7" xfId="1" applyNumberFormat="1" applyFont="1" applyBorder="1" applyAlignment="1">
      <alignment horizontal="center" vertical="center" wrapText="1"/>
    </xf>
    <xf numFmtId="164" fontId="4" fillId="0" borderId="7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5" fillId="0" borderId="7" xfId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5" fillId="0" borderId="26" xfId="1" applyFont="1" applyBorder="1" applyAlignment="1">
      <alignment horizontal="left" vertical="center" wrapText="1"/>
    </xf>
    <xf numFmtId="0" fontId="15" fillId="0" borderId="18" xfId="1" applyFont="1" applyBorder="1" applyAlignment="1">
      <alignment horizontal="left" vertical="center" wrapText="1"/>
    </xf>
    <xf numFmtId="0" fontId="15" fillId="0" borderId="54" xfId="1" applyFont="1" applyBorder="1" applyAlignment="1">
      <alignment horizontal="left" vertical="center" wrapText="1"/>
    </xf>
    <xf numFmtId="0" fontId="17" fillId="0" borderId="46" xfId="1" applyFont="1" applyBorder="1" applyAlignment="1">
      <alignment horizontal="left" vertical="center"/>
    </xf>
    <xf numFmtId="0" fontId="17" fillId="0" borderId="41" xfId="1" applyFont="1" applyBorder="1" applyAlignment="1">
      <alignment horizontal="left" vertical="center"/>
    </xf>
    <xf numFmtId="0" fontId="17" fillId="0" borderId="40" xfId="1" applyFont="1" applyBorder="1" applyAlignment="1">
      <alignment horizontal="left" vertical="center"/>
    </xf>
    <xf numFmtId="0" fontId="17" fillId="0" borderId="60" xfId="1" applyFont="1" applyBorder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17" fillId="0" borderId="22" xfId="1" applyFont="1" applyBorder="1" applyAlignment="1">
      <alignment horizontal="left" vertical="center"/>
    </xf>
    <xf numFmtId="0" fontId="17" fillId="0" borderId="17" xfId="1" applyFont="1" applyBorder="1" applyAlignment="1">
      <alignment horizontal="left" vertical="center"/>
    </xf>
    <xf numFmtId="0" fontId="17" fillId="0" borderId="18" xfId="1" applyFont="1" applyBorder="1" applyAlignment="1">
      <alignment horizontal="left" vertical="center"/>
    </xf>
    <xf numFmtId="0" fontId="17" fillId="0" borderId="19" xfId="1" applyFont="1" applyBorder="1" applyAlignment="1">
      <alignment horizontal="left" vertical="center"/>
    </xf>
    <xf numFmtId="0" fontId="3" fillId="0" borderId="7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7" fillId="0" borderId="57" xfId="1" applyFont="1" applyBorder="1" applyAlignment="1">
      <alignment horizontal="center" vertical="center" textRotation="90"/>
    </xf>
    <xf numFmtId="0" fontId="7" fillId="0" borderId="61" xfId="1" applyFont="1" applyBorder="1" applyAlignment="1">
      <alignment horizontal="center" vertical="center" textRotation="90"/>
    </xf>
    <xf numFmtId="0" fontId="13" fillId="0" borderId="14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13" fillId="0" borderId="59" xfId="1" applyFont="1" applyBorder="1" applyAlignment="1">
      <alignment horizontal="center" vertical="center" wrapText="1"/>
    </xf>
    <xf numFmtId="0" fontId="13" fillId="0" borderId="38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17" fillId="0" borderId="7" xfId="1" applyFont="1" applyBorder="1" applyAlignment="1">
      <alignment horizontal="center"/>
    </xf>
    <xf numFmtId="0" fontId="17" fillId="0" borderId="10" xfId="1" applyFont="1" applyBorder="1" applyAlignment="1">
      <alignment horizontal="center"/>
    </xf>
    <xf numFmtId="0" fontId="4" fillId="0" borderId="13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textRotation="90" wrapText="1"/>
    </xf>
    <xf numFmtId="0" fontId="17" fillId="0" borderId="3" xfId="1" applyFont="1" applyBorder="1" applyAlignment="1">
      <alignment horizontal="center"/>
    </xf>
    <xf numFmtId="0" fontId="18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49" fontId="18" fillId="0" borderId="39" xfId="1" applyNumberFormat="1" applyFont="1" applyBorder="1" applyAlignment="1">
      <alignment horizontal="center" vertical="center"/>
    </xf>
    <xf numFmtId="49" fontId="18" fillId="0" borderId="40" xfId="1" applyNumberFormat="1" applyFont="1" applyBorder="1" applyAlignment="1">
      <alignment horizontal="center" vertical="center"/>
    </xf>
    <xf numFmtId="49" fontId="18" fillId="0" borderId="52" xfId="1" applyNumberFormat="1" applyFont="1" applyBorder="1" applyAlignment="1">
      <alignment horizontal="center" vertical="center"/>
    </xf>
    <xf numFmtId="49" fontId="18" fillId="0" borderId="49" xfId="1" applyNumberFormat="1" applyFont="1" applyBorder="1" applyAlignment="1">
      <alignment horizontal="center" vertical="center"/>
    </xf>
    <xf numFmtId="0" fontId="17" fillId="0" borderId="39" xfId="1" applyFont="1" applyBorder="1" applyAlignment="1">
      <alignment horizontal="center"/>
    </xf>
    <xf numFmtId="0" fontId="17" fillId="0" borderId="58" xfId="1" applyFont="1" applyBorder="1" applyAlignment="1">
      <alignment horizontal="center"/>
    </xf>
    <xf numFmtId="0" fontId="17" fillId="0" borderId="14" xfId="1" applyFont="1" applyBorder="1" applyAlignment="1">
      <alignment horizontal="center"/>
    </xf>
    <xf numFmtId="0" fontId="17" fillId="0" borderId="16" xfId="1" applyFont="1" applyBorder="1" applyAlignment="1">
      <alignment horizontal="center"/>
    </xf>
    <xf numFmtId="0" fontId="17" fillId="3" borderId="23" xfId="1" applyFont="1" applyFill="1" applyBorder="1" applyAlignment="1">
      <alignment horizontal="center"/>
    </xf>
    <xf numFmtId="0" fontId="17" fillId="3" borderId="15" xfId="1" applyFont="1" applyFill="1" applyBorder="1" applyAlignment="1">
      <alignment horizontal="center"/>
    </xf>
    <xf numFmtId="0" fontId="17" fillId="3" borderId="48" xfId="1" applyFont="1" applyFill="1" applyBorder="1" applyAlignment="1">
      <alignment horizontal="center"/>
    </xf>
    <xf numFmtId="0" fontId="17" fillId="3" borderId="56" xfId="1" applyFont="1" applyFill="1" applyBorder="1" applyAlignment="1">
      <alignment horizontal="center"/>
    </xf>
    <xf numFmtId="0" fontId="17" fillId="3" borderId="42" xfId="1" applyFont="1" applyFill="1" applyBorder="1" applyAlignment="1">
      <alignment horizontal="center"/>
    </xf>
    <xf numFmtId="0" fontId="17" fillId="3" borderId="43" xfId="1" applyFont="1" applyFill="1" applyBorder="1" applyAlignment="1">
      <alignment horizontal="center"/>
    </xf>
    <xf numFmtId="0" fontId="17" fillId="3" borderId="5" xfId="1" applyFont="1" applyFill="1" applyBorder="1" applyAlignment="1">
      <alignment horizontal="center"/>
    </xf>
    <xf numFmtId="0" fontId="7" fillId="0" borderId="6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2" xfId="1" applyFont="1" applyBorder="1" applyAlignment="1">
      <alignment horizontal="left" vertical="center"/>
    </xf>
    <xf numFmtId="0" fontId="4" fillId="0" borderId="14" xfId="1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19" fillId="0" borderId="21" xfId="1" applyFont="1" applyBorder="1" applyAlignment="1">
      <alignment horizontal="left" vertical="center" wrapText="1"/>
    </xf>
    <xf numFmtId="0" fontId="19" fillId="0" borderId="0" xfId="1" applyFont="1" applyBorder="1" applyAlignment="1">
      <alignment horizontal="left" vertical="center" wrapText="1"/>
    </xf>
    <xf numFmtId="0" fontId="19" fillId="0" borderId="50" xfId="1" applyFont="1" applyBorder="1" applyAlignment="1">
      <alignment horizontal="left" vertical="center" wrapText="1"/>
    </xf>
    <xf numFmtId="0" fontId="19" fillId="0" borderId="51" xfId="1" applyFont="1" applyBorder="1" applyAlignment="1">
      <alignment horizontal="left" vertical="center" wrapText="1"/>
    </xf>
    <xf numFmtId="0" fontId="4" fillId="0" borderId="23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0" fontId="4" fillId="0" borderId="39" xfId="1" applyFont="1" applyBorder="1" applyAlignment="1">
      <alignment horizontal="center" wrapText="1"/>
    </xf>
    <xf numFmtId="0" fontId="4" fillId="0" borderId="52" xfId="1" applyFont="1" applyBorder="1" applyAlignment="1">
      <alignment horizontal="center" wrapText="1"/>
    </xf>
    <xf numFmtId="0" fontId="17" fillId="0" borderId="52" xfId="1" applyFont="1" applyBorder="1" applyAlignment="1">
      <alignment horizontal="center"/>
    </xf>
    <xf numFmtId="0" fontId="17" fillId="0" borderId="56" xfId="1" applyFont="1" applyBorder="1" applyAlignment="1">
      <alignment horizontal="center"/>
    </xf>
    <xf numFmtId="0" fontId="7" fillId="3" borderId="14" xfId="1" applyFont="1" applyFill="1" applyBorder="1" applyAlignment="1">
      <alignment horizontal="left" vertical="center" wrapText="1"/>
    </xf>
    <xf numFmtId="0" fontId="7" fillId="3" borderId="15" xfId="1" applyFont="1" applyFill="1" applyBorder="1" applyAlignment="1">
      <alignment horizontal="left" vertical="center" wrapText="1"/>
    </xf>
    <xf numFmtId="0" fontId="7" fillId="3" borderId="16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29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left" wrapText="1"/>
    </xf>
    <xf numFmtId="0" fontId="8" fillId="0" borderId="15" xfId="1" applyFont="1" applyBorder="1" applyAlignment="1">
      <alignment horizontal="left" wrapText="1"/>
    </xf>
    <xf numFmtId="0" fontId="8" fillId="0" borderId="16" xfId="1" applyFont="1" applyBorder="1" applyAlignment="1">
      <alignment horizontal="left" wrapText="1"/>
    </xf>
    <xf numFmtId="0" fontId="7" fillId="0" borderId="14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20" xfId="1" applyFont="1" applyBorder="1" applyAlignment="1">
      <alignment horizontal="center"/>
    </xf>
    <xf numFmtId="0" fontId="7" fillId="0" borderId="44" xfId="1" applyFont="1" applyBorder="1" applyAlignment="1">
      <alignment horizontal="left"/>
    </xf>
    <xf numFmtId="0" fontId="7" fillId="0" borderId="31" xfId="1" applyFont="1" applyBorder="1" applyAlignment="1">
      <alignment horizontal="left"/>
    </xf>
    <xf numFmtId="0" fontId="7" fillId="0" borderId="55" xfId="1" applyFont="1" applyBorder="1" applyAlignment="1">
      <alignment horizontal="left"/>
    </xf>
    <xf numFmtId="0" fontId="7" fillId="0" borderId="30" xfId="1" applyFont="1" applyBorder="1" applyAlignment="1">
      <alignment horizontal="center"/>
    </xf>
    <xf numFmtId="0" fontId="7" fillId="0" borderId="31" xfId="1" applyFont="1" applyBorder="1" applyAlignment="1">
      <alignment horizontal="center"/>
    </xf>
    <xf numFmtId="0" fontId="7" fillId="0" borderId="32" xfId="1" applyFont="1" applyBorder="1" applyAlignment="1">
      <alignment horizontal="center"/>
    </xf>
    <xf numFmtId="0" fontId="17" fillId="0" borderId="47" xfId="1" applyFont="1" applyBorder="1" applyAlignment="1">
      <alignment horizontal="left" vertical="center"/>
    </xf>
    <xf numFmtId="0" fontId="17" fillId="0" borderId="48" xfId="1" applyFont="1" applyBorder="1" applyAlignment="1">
      <alignment horizontal="left" vertical="center"/>
    </xf>
    <xf numFmtId="0" fontId="17" fillId="0" borderId="49" xfId="1" applyFont="1" applyBorder="1" applyAlignment="1">
      <alignment horizontal="left" vertical="center"/>
    </xf>
    <xf numFmtId="0" fontId="17" fillId="0" borderId="23" xfId="1" applyFont="1" applyBorder="1" applyAlignment="1">
      <alignment horizontal="left"/>
    </xf>
    <xf numFmtId="0" fontId="17" fillId="0" borderId="15" xfId="1" applyFont="1" applyBorder="1" applyAlignment="1">
      <alignment horizontal="left"/>
    </xf>
    <xf numFmtId="0" fontId="17" fillId="0" borderId="16" xfId="1" applyFont="1" applyBorder="1" applyAlignment="1">
      <alignment horizontal="left"/>
    </xf>
    <xf numFmtId="0" fontId="13" fillId="0" borderId="27" xfId="1" applyFont="1" applyBorder="1" applyAlignment="1">
      <alignment horizontal="center" vertical="center" wrapText="1"/>
    </xf>
    <xf numFmtId="0" fontId="13" fillId="0" borderId="28" xfId="1" applyFont="1" applyBorder="1" applyAlignment="1">
      <alignment horizontal="center" vertical="center" wrapText="1"/>
    </xf>
    <xf numFmtId="0" fontId="14" fillId="0" borderId="30" xfId="1" applyFont="1" applyBorder="1" applyAlignment="1">
      <alignment horizontal="center"/>
    </xf>
    <xf numFmtId="0" fontId="14" fillId="0" borderId="31" xfId="1" applyFont="1" applyBorder="1" applyAlignment="1">
      <alignment horizontal="center"/>
    </xf>
    <xf numFmtId="0" fontId="14" fillId="0" borderId="32" xfId="1" applyFont="1" applyBorder="1" applyAlignment="1">
      <alignment horizontal="center"/>
    </xf>
    <xf numFmtId="14" fontId="17" fillId="0" borderId="14" xfId="1" applyNumberFormat="1" applyFont="1" applyBorder="1" applyAlignment="1">
      <alignment horizontal="center"/>
    </xf>
    <xf numFmtId="0" fontId="17" fillId="0" borderId="15" xfId="1" applyFont="1" applyBorder="1" applyAlignment="1">
      <alignment horizontal="center"/>
    </xf>
    <xf numFmtId="0" fontId="17" fillId="0" borderId="20" xfId="1" applyFont="1" applyBorder="1" applyAlignment="1">
      <alignment horizontal="center"/>
    </xf>
    <xf numFmtId="0" fontId="13" fillId="0" borderId="44" xfId="1" applyFont="1" applyBorder="1" applyAlignment="1">
      <alignment horizontal="center" vertical="center"/>
    </xf>
    <xf numFmtId="0" fontId="13" fillId="0" borderId="55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textRotation="90" wrapText="1"/>
    </xf>
    <xf numFmtId="0" fontId="8" fillId="0" borderId="29" xfId="1" applyFont="1" applyBorder="1" applyAlignment="1">
      <alignment horizontal="center" vertical="center" textRotation="90" wrapText="1"/>
    </xf>
    <xf numFmtId="0" fontId="8" fillId="0" borderId="27" xfId="1" applyFont="1" applyBorder="1" applyAlignment="1">
      <alignment horizontal="center" vertical="center" textRotation="90"/>
    </xf>
    <xf numFmtId="0" fontId="8" fillId="0" borderId="29" xfId="1" applyFont="1" applyBorder="1" applyAlignment="1">
      <alignment horizontal="center" vertical="center" textRotation="90"/>
    </xf>
    <xf numFmtId="0" fontId="7" fillId="0" borderId="27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2" borderId="36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0" borderId="0" xfId="1" applyFont="1" applyAlignment="1">
      <alignment horizontal="right"/>
    </xf>
    <xf numFmtId="0" fontId="7" fillId="0" borderId="48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49" fontId="7" fillId="0" borderId="14" xfId="1" applyNumberFormat="1" applyFont="1" applyBorder="1" applyAlignment="1">
      <alignment horizontal="center" wrapText="1"/>
    </xf>
    <xf numFmtId="49" fontId="7" fillId="0" borderId="15" xfId="1" applyNumberFormat="1" applyFont="1" applyBorder="1" applyAlignment="1">
      <alignment horizontal="center" wrapText="1"/>
    </xf>
    <xf numFmtId="49" fontId="7" fillId="0" borderId="16" xfId="1" applyNumberFormat="1" applyFont="1" applyBorder="1" applyAlignment="1">
      <alignment horizontal="center" wrapText="1"/>
    </xf>
    <xf numFmtId="0" fontId="8" fillId="0" borderId="52" xfId="1" applyFont="1" applyBorder="1" applyAlignment="1">
      <alignment horizontal="left" vertical="center" wrapText="1"/>
    </xf>
    <xf numFmtId="0" fontId="8" fillId="0" borderId="49" xfId="1" applyFont="1" applyBorder="1" applyAlignment="1">
      <alignment horizontal="left" vertical="center" wrapText="1"/>
    </xf>
    <xf numFmtId="0" fontId="7" fillId="3" borderId="52" xfId="1" applyFont="1" applyFill="1" applyBorder="1" applyAlignment="1">
      <alignment horizontal="center"/>
    </xf>
    <xf numFmtId="0" fontId="7" fillId="3" borderId="48" xfId="1" applyFont="1" applyFill="1" applyBorder="1" applyAlignment="1">
      <alignment horizontal="center"/>
    </xf>
    <xf numFmtId="0" fontId="7" fillId="3" borderId="49" xfId="1" applyFont="1" applyFill="1" applyBorder="1" applyAlignment="1">
      <alignment horizontal="center"/>
    </xf>
    <xf numFmtId="0" fontId="7" fillId="3" borderId="50" xfId="1" applyFont="1" applyFill="1" applyBorder="1" applyAlignment="1">
      <alignment horizontal="center" wrapText="1"/>
    </xf>
    <xf numFmtId="0" fontId="7" fillId="0" borderId="14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15" fillId="0" borderId="39" xfId="1" applyFont="1" applyBorder="1" applyAlignment="1">
      <alignment horizontal="left" vertical="center" wrapText="1"/>
    </xf>
    <xf numFmtId="0" fontId="15" fillId="0" borderId="41" xfId="1" applyFont="1" applyBorder="1" applyAlignment="1">
      <alignment horizontal="left" vertical="center" wrapText="1"/>
    </xf>
    <xf numFmtId="0" fontId="15" fillId="0" borderId="40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5" xfId="1" applyFont="1" applyBorder="1" applyAlignment="1">
      <alignment horizontal="left" vertical="center" wrapText="1"/>
    </xf>
    <xf numFmtId="0" fontId="8" fillId="0" borderId="16" xfId="1" applyFont="1" applyBorder="1" applyAlignment="1">
      <alignment horizontal="left" vertical="center" wrapText="1"/>
    </xf>
    <xf numFmtId="0" fontId="7" fillId="0" borderId="39" xfId="1" applyFont="1" applyBorder="1" applyAlignment="1">
      <alignment horizontal="left" vertical="center"/>
    </xf>
    <xf numFmtId="0" fontId="7" fillId="0" borderId="41" xfId="1" applyFont="1" applyBorder="1" applyAlignment="1">
      <alignment horizontal="left" vertical="center"/>
    </xf>
    <xf numFmtId="0" fontId="7" fillId="0" borderId="40" xfId="1" applyFont="1" applyBorder="1" applyAlignment="1">
      <alignment horizontal="left" vertical="center"/>
    </xf>
    <xf numFmtId="0" fontId="16" fillId="0" borderId="14" xfId="5" applyFont="1" applyBorder="1" applyAlignment="1" applyProtection="1">
      <alignment horizontal="center"/>
    </xf>
    <xf numFmtId="0" fontId="16" fillId="0" borderId="15" xfId="5" applyFont="1" applyBorder="1" applyAlignment="1" applyProtection="1">
      <alignment horizontal="center"/>
    </xf>
    <xf numFmtId="0" fontId="16" fillId="0" borderId="16" xfId="5" applyFont="1" applyBorder="1" applyAlignment="1" applyProtection="1">
      <alignment horizontal="center"/>
    </xf>
    <xf numFmtId="0" fontId="8" fillId="0" borderId="42" xfId="1" applyFont="1" applyFill="1" applyBorder="1" applyAlignment="1">
      <alignment horizontal="left" vertical="center" wrapText="1"/>
    </xf>
    <xf numFmtId="0" fontId="8" fillId="0" borderId="43" xfId="1" applyFont="1" applyFill="1" applyBorder="1" applyAlignment="1">
      <alignment horizontal="left" vertical="center"/>
    </xf>
    <xf numFmtId="0" fontId="8" fillId="0" borderId="5" xfId="1" applyFont="1" applyFill="1" applyBorder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left"/>
    </xf>
    <xf numFmtId="0" fontId="7" fillId="0" borderId="41" xfId="1" applyFont="1" applyBorder="1" applyAlignment="1">
      <alignment horizontal="left"/>
    </xf>
    <xf numFmtId="0" fontId="7" fillId="0" borderId="40" xfId="1" applyFont="1" applyBorder="1" applyAlignment="1">
      <alignment horizontal="left"/>
    </xf>
    <xf numFmtId="0" fontId="7" fillId="0" borderId="47" xfId="1" applyFont="1" applyBorder="1" applyAlignment="1">
      <alignment horizontal="left"/>
    </xf>
    <xf numFmtId="0" fontId="7" fillId="0" borderId="48" xfId="1" applyFont="1" applyBorder="1" applyAlignment="1">
      <alignment horizontal="left"/>
    </xf>
    <xf numFmtId="0" fontId="7" fillId="0" borderId="49" xfId="1" applyFont="1" applyBorder="1" applyAlignment="1">
      <alignment horizontal="left"/>
    </xf>
    <xf numFmtId="0" fontId="17" fillId="0" borderId="23" xfId="1" applyFont="1" applyBorder="1" applyAlignment="1">
      <alignment horizontal="center"/>
    </xf>
    <xf numFmtId="0" fontId="7" fillId="0" borderId="7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17" fillId="3" borderId="47" xfId="1" applyFont="1" applyFill="1" applyBorder="1" applyAlignment="1">
      <alignment horizontal="center"/>
    </xf>
    <xf numFmtId="0" fontId="3" fillId="0" borderId="23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17" fillId="3" borderId="36" xfId="1" applyFont="1" applyFill="1" applyBorder="1" applyAlignment="1">
      <alignment horizontal="center"/>
    </xf>
    <xf numFmtId="0" fontId="17" fillId="3" borderId="37" xfId="1" applyFont="1" applyFill="1" applyBorder="1" applyAlignment="1">
      <alignment horizontal="center"/>
    </xf>
    <xf numFmtId="0" fontId="17" fillId="3" borderId="38" xfId="1" applyFont="1" applyFill="1" applyBorder="1" applyAlignment="1">
      <alignment horizontal="center"/>
    </xf>
    <xf numFmtId="0" fontId="17" fillId="0" borderId="44" xfId="1" applyFont="1" applyBorder="1" applyAlignment="1">
      <alignment horizontal="left"/>
    </xf>
    <xf numFmtId="0" fontId="17" fillId="0" borderId="31" xfId="1" applyFont="1" applyBorder="1" applyAlignment="1">
      <alignment horizontal="left"/>
    </xf>
    <xf numFmtId="0" fontId="17" fillId="0" borderId="32" xfId="1" applyFont="1" applyBorder="1" applyAlignment="1">
      <alignment horizontal="left"/>
    </xf>
    <xf numFmtId="0" fontId="7" fillId="0" borderId="9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13" xfId="1" applyFont="1" applyBorder="1" applyAlignment="1">
      <alignment horizontal="center" vertical="center" textRotation="90"/>
    </xf>
    <xf numFmtId="0" fontId="7" fillId="2" borderId="21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7" fillId="2" borderId="22" xfId="1" applyFont="1" applyFill="1" applyBorder="1" applyAlignment="1">
      <alignment horizontal="center"/>
    </xf>
    <xf numFmtId="0" fontId="13" fillId="0" borderId="33" xfId="1" applyFont="1" applyBorder="1" applyAlignment="1">
      <alignment horizontal="center" textRotation="90"/>
    </xf>
    <xf numFmtId="0" fontId="13" fillId="0" borderId="34" xfId="1" applyFont="1" applyBorder="1" applyAlignment="1">
      <alignment horizontal="center" textRotation="90"/>
    </xf>
    <xf numFmtId="0" fontId="13" fillId="0" borderId="35" xfId="1" applyFont="1" applyBorder="1" applyAlignment="1">
      <alignment horizontal="center" textRotation="90"/>
    </xf>
    <xf numFmtId="14" fontId="7" fillId="0" borderId="14" xfId="1" applyNumberFormat="1" applyFont="1" applyBorder="1" applyAlignment="1">
      <alignment horizontal="center"/>
    </xf>
    <xf numFmtId="0" fontId="7" fillId="3" borderId="36" xfId="1" applyFont="1" applyFill="1" applyBorder="1" applyAlignment="1">
      <alignment horizontal="center"/>
    </xf>
    <xf numFmtId="0" fontId="7" fillId="3" borderId="37" xfId="1" applyFont="1" applyFill="1" applyBorder="1" applyAlignment="1">
      <alignment horizontal="center"/>
    </xf>
    <xf numFmtId="0" fontId="7" fillId="3" borderId="38" xfId="1" applyFont="1" applyFill="1" applyBorder="1" applyAlignment="1">
      <alignment horizontal="center"/>
    </xf>
    <xf numFmtId="0" fontId="13" fillId="0" borderId="39" xfId="1" applyFont="1" applyBorder="1" applyAlignment="1">
      <alignment horizontal="center" vertical="center" wrapText="1"/>
    </xf>
    <xf numFmtId="0" fontId="13" fillId="0" borderId="40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3" fillId="0" borderId="53" xfId="1" applyFont="1" applyBorder="1" applyAlignment="1">
      <alignment horizontal="center" vertical="center" wrapText="1"/>
    </xf>
    <xf numFmtId="0" fontId="7" fillId="0" borderId="52" xfId="1" applyFont="1" applyBorder="1" applyAlignment="1">
      <alignment horizontal="left" vertical="center" wrapText="1"/>
    </xf>
    <xf numFmtId="0" fontId="7" fillId="0" borderId="48" xfId="1" applyFont="1" applyBorder="1" applyAlignment="1">
      <alignment horizontal="left" vertical="center" wrapText="1"/>
    </xf>
    <xf numFmtId="0" fontId="7" fillId="0" borderId="49" xfId="1" applyFont="1" applyBorder="1" applyAlignment="1">
      <alignment horizontal="left" vertical="center" wrapText="1"/>
    </xf>
    <xf numFmtId="0" fontId="13" fillId="0" borderId="24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 wrapText="1"/>
    </xf>
    <xf numFmtId="0" fontId="8" fillId="0" borderId="53" xfId="1" applyFont="1" applyBorder="1" applyAlignment="1">
      <alignment horizontal="center" vertical="center" wrapText="1"/>
    </xf>
    <xf numFmtId="0" fontId="13" fillId="0" borderId="51" xfId="1" applyFont="1" applyBorder="1" applyAlignment="1">
      <alignment horizontal="center" vertical="center" wrapText="1"/>
    </xf>
    <xf numFmtId="0" fontId="13" fillId="0" borderId="54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wrapText="1"/>
    </xf>
    <xf numFmtId="0" fontId="8" fillId="0" borderId="15" xfId="1" applyFont="1" applyBorder="1" applyAlignment="1">
      <alignment horizontal="center" wrapText="1"/>
    </xf>
    <xf numFmtId="0" fontId="8" fillId="0" borderId="20" xfId="1" applyFont="1" applyBorder="1" applyAlignment="1">
      <alignment horizont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wrapText="1"/>
    </xf>
    <xf numFmtId="0" fontId="22" fillId="0" borderId="7" xfId="0" applyFont="1" applyBorder="1" applyAlignment="1">
      <alignment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3" fillId="0" borderId="7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23" fillId="0" borderId="7" xfId="0" applyFont="1" applyFill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/>
    </xf>
    <xf numFmtId="0" fontId="22" fillId="0" borderId="7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right" vertical="center"/>
    </xf>
    <xf numFmtId="0" fontId="2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7" fillId="0" borderId="59" xfId="1" applyFont="1" applyBorder="1" applyAlignment="1">
      <alignment horizontal="center"/>
    </xf>
    <xf numFmtId="0" fontId="17" fillId="0" borderId="53" xfId="1" applyFont="1" applyBorder="1" applyAlignment="1">
      <alignment horizontal="center"/>
    </xf>
    <xf numFmtId="0" fontId="4" fillId="0" borderId="57" xfId="1" applyFont="1" applyBorder="1" applyAlignment="1">
      <alignment horizontal="center" vertical="center" textRotation="90" wrapText="1"/>
    </xf>
    <xf numFmtId="0" fontId="4" fillId="0" borderId="35" xfId="1" applyFont="1" applyBorder="1" applyAlignment="1">
      <alignment horizontal="center" vertical="center" textRotation="90" wrapText="1"/>
    </xf>
    <xf numFmtId="0" fontId="17" fillId="0" borderId="24" xfId="1" applyFont="1" applyBorder="1" applyAlignment="1">
      <alignment horizontal="center" vertical="center" wrapText="1"/>
    </xf>
    <xf numFmtId="0" fontId="17" fillId="0" borderId="25" xfId="1" applyFont="1" applyBorder="1" applyAlignment="1">
      <alignment horizontal="center" vertical="center" wrapText="1"/>
    </xf>
    <xf numFmtId="0" fontId="17" fillId="0" borderId="21" xfId="1" applyFont="1" applyBorder="1" applyAlignment="1">
      <alignment horizontal="center" vertical="center" wrapText="1"/>
    </xf>
    <xf numFmtId="0" fontId="17" fillId="0" borderId="22" xfId="1" applyFont="1" applyBorder="1" applyAlignment="1">
      <alignment horizontal="center" vertical="center" wrapText="1"/>
    </xf>
    <xf numFmtId="0" fontId="17" fillId="0" borderId="52" xfId="1" applyFont="1" applyBorder="1" applyAlignment="1">
      <alignment horizontal="center" vertical="center" wrapText="1"/>
    </xf>
    <xf numFmtId="0" fontId="17" fillId="0" borderId="49" xfId="1" applyFont="1" applyBorder="1" applyAlignment="1">
      <alignment horizontal="center" vertical="center" wrapText="1"/>
    </xf>
    <xf numFmtId="0" fontId="17" fillId="0" borderId="33" xfId="1" applyFont="1" applyBorder="1" applyAlignment="1">
      <alignment horizontal="center" vertical="center"/>
    </xf>
    <xf numFmtId="0" fontId="17" fillId="0" borderId="61" xfId="1" applyFont="1" applyBorder="1" applyAlignment="1">
      <alignment horizontal="center" vertical="center"/>
    </xf>
    <xf numFmtId="1" fontId="4" fillId="0" borderId="7" xfId="1" applyNumberFormat="1" applyFont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" vertical="center" wrapText="1"/>
    </xf>
    <xf numFmtId="49" fontId="23" fillId="0" borderId="20" xfId="0" applyNumberFormat="1" applyFont="1" applyBorder="1" applyAlignment="1">
      <alignment horizontal="center" vertical="center" wrapText="1"/>
    </xf>
    <xf numFmtId="49" fontId="25" fillId="0" borderId="14" xfId="0" applyNumberFormat="1" applyFont="1" applyBorder="1" applyAlignment="1">
      <alignment horizontal="center" vertical="center"/>
    </xf>
    <xf numFmtId="49" fontId="25" fillId="0" borderId="16" xfId="0" applyNumberFormat="1" applyFont="1" applyBorder="1" applyAlignment="1">
      <alignment horizontal="center" vertical="center"/>
    </xf>
    <xf numFmtId="0" fontId="24" fillId="0" borderId="14" xfId="5" applyFont="1" applyBorder="1" applyAlignment="1" applyProtection="1">
      <alignment horizontal="center" vertical="center" wrapText="1"/>
    </xf>
    <xf numFmtId="0" fontId="24" fillId="0" borderId="16" xfId="5" applyFont="1" applyBorder="1" applyAlignment="1" applyProtection="1">
      <alignment horizontal="center" vertical="center" wrapText="1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55" xfId="1" applyFont="1" applyBorder="1" applyAlignment="1">
      <alignment horizontal="center" vertical="center"/>
    </xf>
    <xf numFmtId="0" fontId="7" fillId="3" borderId="14" xfId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16" xfId="1" applyFont="1" applyFill="1" applyBorder="1" applyAlignment="1">
      <alignment horizontal="center"/>
    </xf>
    <xf numFmtId="0" fontId="5" fillId="0" borderId="30" xfId="1" applyFont="1" applyBorder="1" applyAlignment="1">
      <alignment horizontal="center" wrapText="1"/>
    </xf>
    <xf numFmtId="0" fontId="5" fillId="0" borderId="32" xfId="1" applyFont="1" applyBorder="1" applyAlignment="1">
      <alignment horizont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49" fontId="13" fillId="0" borderId="14" xfId="1" applyNumberFormat="1" applyFont="1" applyBorder="1" applyAlignment="1">
      <alignment horizontal="center" vertical="center"/>
    </xf>
    <xf numFmtId="49" fontId="13" fillId="0" borderId="16" xfId="1" applyNumberFormat="1" applyFont="1" applyBorder="1" applyAlignment="1">
      <alignment horizontal="center" vertical="center"/>
    </xf>
    <xf numFmtId="49" fontId="5" fillId="0" borderId="14" xfId="1" applyNumberFormat="1" applyFont="1" applyBorder="1" applyAlignment="1">
      <alignment horizontal="center" vertical="center" wrapText="1"/>
    </xf>
    <xf numFmtId="49" fontId="5" fillId="0" borderId="20" xfId="1" applyNumberFormat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2" fillId="0" borderId="14" xfId="5" applyBorder="1" applyAlignment="1" applyProtection="1">
      <alignment horizontal="center" vertical="center" wrapText="1"/>
    </xf>
    <xf numFmtId="0" fontId="2" fillId="0" borderId="16" xfId="5" applyBorder="1" applyAlignment="1" applyProtection="1">
      <alignment horizontal="center" vertical="center" wrapText="1"/>
    </xf>
    <xf numFmtId="164" fontId="4" fillId="0" borderId="8" xfId="1" applyNumberFormat="1" applyFont="1" applyBorder="1" applyAlignment="1">
      <alignment horizontal="center" vertical="center" wrapText="1"/>
    </xf>
    <xf numFmtId="164" fontId="4" fillId="0" borderId="8" xfId="1" applyNumberFormat="1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</cellXfs>
  <cellStyles count="6">
    <cellStyle name="Normal 2" xfId="2"/>
    <cellStyle name="Normal 4" xfId="3"/>
    <cellStyle name="Normal_Sheet1 2" xfId="4"/>
    <cellStyle name="Гиперссылка" xfId="5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atalipharm@bk.ru" TargetMode="External"/><Relationship Id="rId2" Type="http://schemas.openxmlformats.org/officeDocument/2006/relationships/hyperlink" Target="mailto:arpharm.erevan@yandex.ru" TargetMode="External"/><Relationship Id="rId1" Type="http://schemas.openxmlformats.org/officeDocument/2006/relationships/hyperlink" Target="mailto:agarak-hosp@mail.r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agastllc@mail.ru" TargetMode="External"/><Relationship Id="rId4" Type="http://schemas.openxmlformats.org/officeDocument/2006/relationships/hyperlink" Target="mailto:sonamar@vagapharm.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1"/>
  <sheetViews>
    <sheetView tabSelected="1" topLeftCell="A316" workbookViewId="0">
      <selection activeCell="N194" sqref="N194"/>
    </sheetView>
  </sheetViews>
  <sheetFormatPr defaultRowHeight="15" x14ac:dyDescent="0.25"/>
  <cols>
    <col min="1" max="1" width="4.42578125" customWidth="1"/>
    <col min="2" max="2" width="22.7109375" customWidth="1"/>
    <col min="3" max="3" width="7.5703125" customWidth="1"/>
    <col min="5" max="5" width="8.42578125" customWidth="1"/>
    <col min="7" max="7" width="8.42578125" customWidth="1"/>
    <col min="8" max="8" width="8" customWidth="1"/>
    <col min="9" max="9" width="8.140625" customWidth="1"/>
    <col min="10" max="10" width="7.140625" customWidth="1"/>
    <col min="11" max="11" width="6.8554687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1"/>
    </row>
    <row r="2" spans="1:11" x14ac:dyDescent="0.25">
      <c r="A2" s="187" t="s">
        <v>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</row>
    <row r="3" spans="1:11" x14ac:dyDescent="0.25">
      <c r="A3" s="187" t="s">
        <v>1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</row>
    <row r="4" spans="1:11" ht="72" customHeight="1" thickBot="1" x14ac:dyDescent="0.3">
      <c r="A4" s="188" t="s">
        <v>137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</row>
    <row r="5" spans="1:11" ht="16.5" x14ac:dyDescent="0.3">
      <c r="A5" s="216" t="s">
        <v>2</v>
      </c>
      <c r="B5" s="217"/>
      <c r="C5" s="217"/>
      <c r="D5" s="217"/>
      <c r="E5" s="217"/>
      <c r="F5" s="217"/>
      <c r="G5" s="217"/>
      <c r="H5" s="217"/>
      <c r="I5" s="217"/>
      <c r="J5" s="217"/>
      <c r="K5" s="218"/>
    </row>
    <row r="6" spans="1:11" ht="16.5" x14ac:dyDescent="0.25">
      <c r="A6" s="219" t="s">
        <v>3</v>
      </c>
      <c r="B6" s="199" t="s">
        <v>4</v>
      </c>
      <c r="C6" s="199" t="s">
        <v>5</v>
      </c>
      <c r="D6" s="199" t="s">
        <v>6</v>
      </c>
      <c r="E6" s="199"/>
      <c r="F6" s="209" t="s">
        <v>7</v>
      </c>
      <c r="G6" s="209"/>
      <c r="H6" s="201" t="s">
        <v>8</v>
      </c>
      <c r="I6" s="201"/>
      <c r="J6" s="201" t="s">
        <v>9</v>
      </c>
      <c r="K6" s="202"/>
    </row>
    <row r="7" spans="1:11" ht="64.5" thickBot="1" x14ac:dyDescent="0.3">
      <c r="A7" s="55"/>
      <c r="B7" s="200"/>
      <c r="C7" s="200"/>
      <c r="D7" s="3" t="s">
        <v>10</v>
      </c>
      <c r="E7" s="4" t="s">
        <v>11</v>
      </c>
      <c r="F7" s="3" t="s">
        <v>10</v>
      </c>
      <c r="G7" s="4" t="s">
        <v>11</v>
      </c>
      <c r="H7" s="203"/>
      <c r="I7" s="203"/>
      <c r="J7" s="203"/>
      <c r="K7" s="204"/>
    </row>
    <row r="8" spans="1:11" ht="25.5" customHeight="1" x14ac:dyDescent="0.25">
      <c r="A8" s="37">
        <v>1</v>
      </c>
      <c r="B8" s="262" t="s">
        <v>138</v>
      </c>
      <c r="C8" s="263" t="s">
        <v>14</v>
      </c>
      <c r="D8" s="274">
        <v>390</v>
      </c>
      <c r="E8" s="274">
        <v>390</v>
      </c>
      <c r="F8" s="275">
        <v>64350</v>
      </c>
      <c r="G8" s="275">
        <v>64350</v>
      </c>
      <c r="H8" s="276" t="s">
        <v>218</v>
      </c>
      <c r="I8" s="276" t="s">
        <v>218</v>
      </c>
      <c r="J8" s="276" t="s">
        <v>218</v>
      </c>
      <c r="K8" s="277" t="s">
        <v>218</v>
      </c>
    </row>
    <row r="9" spans="1:11" ht="25.5" customHeight="1" x14ac:dyDescent="0.25">
      <c r="A9" s="38">
        <f t="shared" ref="A9:A72" si="0">A8+1</f>
        <v>2</v>
      </c>
      <c r="B9" s="27" t="s">
        <v>139</v>
      </c>
      <c r="C9" s="29" t="s">
        <v>14</v>
      </c>
      <c r="D9" s="267">
        <v>270</v>
      </c>
      <c r="E9" s="267">
        <v>270</v>
      </c>
      <c r="F9" s="266">
        <v>75600</v>
      </c>
      <c r="G9" s="266">
        <v>75600</v>
      </c>
      <c r="H9" s="268" t="s">
        <v>219</v>
      </c>
      <c r="I9" s="268" t="s">
        <v>219</v>
      </c>
      <c r="J9" s="268" t="s">
        <v>219</v>
      </c>
      <c r="K9" s="278" t="s">
        <v>219</v>
      </c>
    </row>
    <row r="10" spans="1:11" ht="39" customHeight="1" x14ac:dyDescent="0.25">
      <c r="A10" s="38">
        <f t="shared" si="0"/>
        <v>3</v>
      </c>
      <c r="B10" s="27" t="s">
        <v>140</v>
      </c>
      <c r="C10" s="29" t="s">
        <v>12</v>
      </c>
      <c r="D10" s="267">
        <v>10</v>
      </c>
      <c r="E10" s="267">
        <v>10</v>
      </c>
      <c r="F10" s="266">
        <v>12000</v>
      </c>
      <c r="G10" s="266">
        <v>12000</v>
      </c>
      <c r="H10" s="268" t="s">
        <v>220</v>
      </c>
      <c r="I10" s="268" t="s">
        <v>220</v>
      </c>
      <c r="J10" s="268" t="s">
        <v>220</v>
      </c>
      <c r="K10" s="278" t="s">
        <v>220</v>
      </c>
    </row>
    <row r="11" spans="1:11" ht="54" x14ac:dyDescent="0.25">
      <c r="A11" s="38">
        <f t="shared" si="0"/>
        <v>4</v>
      </c>
      <c r="B11" s="250" t="s">
        <v>141</v>
      </c>
      <c r="C11" s="29" t="s">
        <v>14</v>
      </c>
      <c r="D11" s="267">
        <v>540</v>
      </c>
      <c r="E11" s="267">
        <v>540</v>
      </c>
      <c r="F11" s="266">
        <v>59400</v>
      </c>
      <c r="G11" s="266">
        <v>59400</v>
      </c>
      <c r="H11" s="268" t="s">
        <v>221</v>
      </c>
      <c r="I11" s="268" t="s">
        <v>221</v>
      </c>
      <c r="J11" s="268" t="s">
        <v>221</v>
      </c>
      <c r="K11" s="278" t="s">
        <v>221</v>
      </c>
    </row>
    <row r="12" spans="1:11" ht="25.5" customHeight="1" x14ac:dyDescent="0.25">
      <c r="A12" s="38">
        <f t="shared" si="0"/>
        <v>5</v>
      </c>
      <c r="B12" s="27" t="s">
        <v>96</v>
      </c>
      <c r="C12" s="29" t="s">
        <v>12</v>
      </c>
      <c r="D12" s="267">
        <v>10</v>
      </c>
      <c r="E12" s="267">
        <v>10</v>
      </c>
      <c r="F12" s="266">
        <v>10000</v>
      </c>
      <c r="G12" s="266">
        <v>10000</v>
      </c>
      <c r="H12" s="268" t="s">
        <v>108</v>
      </c>
      <c r="I12" s="268" t="s">
        <v>108</v>
      </c>
      <c r="J12" s="268" t="s">
        <v>108</v>
      </c>
      <c r="K12" s="278" t="s">
        <v>108</v>
      </c>
    </row>
    <row r="13" spans="1:11" ht="25.5" customHeight="1" x14ac:dyDescent="0.25">
      <c r="A13" s="38">
        <f t="shared" si="0"/>
        <v>6</v>
      </c>
      <c r="B13" s="27" t="s">
        <v>142</v>
      </c>
      <c r="C13" s="29" t="s">
        <v>14</v>
      </c>
      <c r="D13" s="267">
        <v>1000</v>
      </c>
      <c r="E13" s="267">
        <v>1000</v>
      </c>
      <c r="F13" s="266">
        <v>4000</v>
      </c>
      <c r="G13" s="266">
        <v>4000</v>
      </c>
      <c r="H13" s="268" t="s">
        <v>222</v>
      </c>
      <c r="I13" s="268" t="s">
        <v>222</v>
      </c>
      <c r="J13" s="268" t="s">
        <v>222</v>
      </c>
      <c r="K13" s="278" t="s">
        <v>222</v>
      </c>
    </row>
    <row r="14" spans="1:11" ht="25.5" customHeight="1" x14ac:dyDescent="0.25">
      <c r="A14" s="38">
        <f t="shared" si="0"/>
        <v>7</v>
      </c>
      <c r="B14" s="27" t="s">
        <v>131</v>
      </c>
      <c r="C14" s="29" t="s">
        <v>13</v>
      </c>
      <c r="D14" s="267">
        <v>250</v>
      </c>
      <c r="E14" s="267">
        <v>250</v>
      </c>
      <c r="F14" s="266">
        <v>125000</v>
      </c>
      <c r="G14" s="266">
        <v>125000</v>
      </c>
      <c r="H14" s="268" t="s">
        <v>134</v>
      </c>
      <c r="I14" s="268" t="s">
        <v>134</v>
      </c>
      <c r="J14" s="268" t="s">
        <v>134</v>
      </c>
      <c r="K14" s="278" t="s">
        <v>134</v>
      </c>
    </row>
    <row r="15" spans="1:11" ht="25.5" customHeight="1" x14ac:dyDescent="0.25">
      <c r="A15" s="38">
        <f t="shared" si="0"/>
        <v>8</v>
      </c>
      <c r="B15" s="27" t="s">
        <v>143</v>
      </c>
      <c r="C15" s="29" t="s">
        <v>14</v>
      </c>
      <c r="D15" s="267">
        <v>100</v>
      </c>
      <c r="E15" s="267">
        <v>100</v>
      </c>
      <c r="F15" s="266">
        <v>30000</v>
      </c>
      <c r="G15" s="266">
        <v>30000</v>
      </c>
      <c r="H15" s="268" t="s">
        <v>223</v>
      </c>
      <c r="I15" s="268" t="s">
        <v>223</v>
      </c>
      <c r="J15" s="268" t="s">
        <v>223</v>
      </c>
      <c r="K15" s="278" t="s">
        <v>223</v>
      </c>
    </row>
    <row r="16" spans="1:11" ht="40.5" x14ac:dyDescent="0.25">
      <c r="A16" s="38">
        <f t="shared" si="0"/>
        <v>9</v>
      </c>
      <c r="B16" s="27" t="s">
        <v>144</v>
      </c>
      <c r="C16" s="29" t="s">
        <v>13</v>
      </c>
      <c r="D16" s="267">
        <v>50</v>
      </c>
      <c r="E16" s="267">
        <v>50</v>
      </c>
      <c r="F16" s="266">
        <v>32500</v>
      </c>
      <c r="G16" s="266">
        <v>32500</v>
      </c>
      <c r="H16" s="268" t="s">
        <v>224</v>
      </c>
      <c r="I16" s="268" t="s">
        <v>224</v>
      </c>
      <c r="J16" s="268" t="s">
        <v>224</v>
      </c>
      <c r="K16" s="278" t="s">
        <v>224</v>
      </c>
    </row>
    <row r="17" spans="1:11" ht="27" customHeight="1" x14ac:dyDescent="0.25">
      <c r="A17" s="38">
        <f t="shared" si="0"/>
        <v>10</v>
      </c>
      <c r="B17" s="27" t="s">
        <v>145</v>
      </c>
      <c r="C17" s="29" t="s">
        <v>14</v>
      </c>
      <c r="D17" s="267">
        <v>160</v>
      </c>
      <c r="E17" s="267">
        <v>160</v>
      </c>
      <c r="F17" s="266">
        <v>2720</v>
      </c>
      <c r="G17" s="266">
        <v>2720</v>
      </c>
      <c r="H17" s="268" t="s">
        <v>225</v>
      </c>
      <c r="I17" s="268" t="s">
        <v>225</v>
      </c>
      <c r="J17" s="268" t="s">
        <v>225</v>
      </c>
      <c r="K17" s="278" t="s">
        <v>225</v>
      </c>
    </row>
    <row r="18" spans="1:11" ht="25.5" customHeight="1" x14ac:dyDescent="0.25">
      <c r="A18" s="38">
        <f t="shared" si="0"/>
        <v>11</v>
      </c>
      <c r="B18" s="27" t="s">
        <v>132</v>
      </c>
      <c r="C18" s="29" t="s">
        <v>12</v>
      </c>
      <c r="D18" s="267">
        <v>40</v>
      </c>
      <c r="E18" s="267">
        <v>40</v>
      </c>
      <c r="F18" s="266">
        <v>40000</v>
      </c>
      <c r="G18" s="266">
        <v>40000</v>
      </c>
      <c r="H18" s="268" t="s">
        <v>135</v>
      </c>
      <c r="I18" s="268" t="s">
        <v>135</v>
      </c>
      <c r="J18" s="268" t="s">
        <v>135</v>
      </c>
      <c r="K18" s="278" t="s">
        <v>135</v>
      </c>
    </row>
    <row r="19" spans="1:11" ht="58.5" customHeight="1" x14ac:dyDescent="0.25">
      <c r="A19" s="38">
        <f t="shared" si="0"/>
        <v>12</v>
      </c>
      <c r="B19" s="251" t="s">
        <v>146</v>
      </c>
      <c r="C19" s="29" t="s">
        <v>14</v>
      </c>
      <c r="D19" s="267">
        <v>360</v>
      </c>
      <c r="E19" s="267">
        <v>360</v>
      </c>
      <c r="F19" s="266">
        <v>29520</v>
      </c>
      <c r="G19" s="266">
        <v>29520</v>
      </c>
      <c r="H19" s="268" t="s">
        <v>226</v>
      </c>
      <c r="I19" s="268" t="s">
        <v>226</v>
      </c>
      <c r="J19" s="268" t="s">
        <v>226</v>
      </c>
      <c r="K19" s="278" t="s">
        <v>226</v>
      </c>
    </row>
    <row r="20" spans="1:11" ht="56.25" customHeight="1" x14ac:dyDescent="0.25">
      <c r="A20" s="38">
        <f t="shared" si="0"/>
        <v>13</v>
      </c>
      <c r="B20" s="251" t="s">
        <v>146</v>
      </c>
      <c r="C20" s="29" t="s">
        <v>14</v>
      </c>
      <c r="D20" s="267">
        <v>210</v>
      </c>
      <c r="E20" s="267">
        <v>210</v>
      </c>
      <c r="F20" s="266">
        <v>21000</v>
      </c>
      <c r="G20" s="266">
        <v>21000</v>
      </c>
      <c r="H20" s="268" t="s">
        <v>227</v>
      </c>
      <c r="I20" s="268" t="s">
        <v>227</v>
      </c>
      <c r="J20" s="268" t="s">
        <v>227</v>
      </c>
      <c r="K20" s="278" t="s">
        <v>227</v>
      </c>
    </row>
    <row r="21" spans="1:11" ht="25.5" customHeight="1" x14ac:dyDescent="0.25">
      <c r="A21" s="38">
        <f t="shared" si="0"/>
        <v>14</v>
      </c>
      <c r="B21" s="27" t="s">
        <v>147</v>
      </c>
      <c r="C21" s="29" t="s">
        <v>14</v>
      </c>
      <c r="D21" s="267">
        <v>690</v>
      </c>
      <c r="E21" s="267">
        <v>690</v>
      </c>
      <c r="F21" s="266">
        <v>55200</v>
      </c>
      <c r="G21" s="266">
        <v>55200</v>
      </c>
      <c r="H21" s="268" t="s">
        <v>228</v>
      </c>
      <c r="I21" s="268" t="s">
        <v>228</v>
      </c>
      <c r="J21" s="268" t="s">
        <v>228</v>
      </c>
      <c r="K21" s="278" t="s">
        <v>228</v>
      </c>
    </row>
    <row r="22" spans="1:11" ht="25.5" customHeight="1" x14ac:dyDescent="0.25">
      <c r="A22" s="38">
        <f t="shared" si="0"/>
        <v>15</v>
      </c>
      <c r="B22" s="27" t="s">
        <v>148</v>
      </c>
      <c r="C22" s="29" t="s">
        <v>14</v>
      </c>
      <c r="D22" s="267">
        <v>1100</v>
      </c>
      <c r="E22" s="267">
        <v>1100</v>
      </c>
      <c r="F22" s="266">
        <v>11000</v>
      </c>
      <c r="G22" s="266">
        <v>11000</v>
      </c>
      <c r="H22" s="268" t="s">
        <v>229</v>
      </c>
      <c r="I22" s="268" t="s">
        <v>229</v>
      </c>
      <c r="J22" s="268" t="s">
        <v>229</v>
      </c>
      <c r="K22" s="278" t="s">
        <v>229</v>
      </c>
    </row>
    <row r="23" spans="1:11" ht="25.5" customHeight="1" x14ac:dyDescent="0.25">
      <c r="A23" s="38">
        <f t="shared" si="0"/>
        <v>16</v>
      </c>
      <c r="B23" s="27" t="s">
        <v>148</v>
      </c>
      <c r="C23" s="29" t="s">
        <v>14</v>
      </c>
      <c r="D23" s="267">
        <v>300</v>
      </c>
      <c r="E23" s="267">
        <v>300</v>
      </c>
      <c r="F23" s="266">
        <v>3000</v>
      </c>
      <c r="G23" s="266">
        <v>3000</v>
      </c>
      <c r="H23" s="268" t="s">
        <v>230</v>
      </c>
      <c r="I23" s="268" t="s">
        <v>230</v>
      </c>
      <c r="J23" s="268" t="s">
        <v>230</v>
      </c>
      <c r="K23" s="278" t="s">
        <v>230</v>
      </c>
    </row>
    <row r="24" spans="1:11" ht="67.5" x14ac:dyDescent="0.25">
      <c r="A24" s="38">
        <f t="shared" si="0"/>
        <v>17</v>
      </c>
      <c r="B24" s="27" t="s">
        <v>97</v>
      </c>
      <c r="C24" s="29" t="s">
        <v>12</v>
      </c>
      <c r="D24" s="267">
        <v>25</v>
      </c>
      <c r="E24" s="267">
        <v>25</v>
      </c>
      <c r="F24" s="266">
        <v>77500</v>
      </c>
      <c r="G24" s="266">
        <v>77500</v>
      </c>
      <c r="H24" s="268" t="s">
        <v>109</v>
      </c>
      <c r="I24" s="268" t="s">
        <v>109</v>
      </c>
      <c r="J24" s="268" t="s">
        <v>109</v>
      </c>
      <c r="K24" s="278" t="s">
        <v>109</v>
      </c>
    </row>
    <row r="25" spans="1:11" ht="40.5" x14ac:dyDescent="0.25">
      <c r="A25" s="38">
        <f t="shared" si="0"/>
        <v>18</v>
      </c>
      <c r="B25" s="27" t="s">
        <v>149</v>
      </c>
      <c r="C25" s="29" t="s">
        <v>12</v>
      </c>
      <c r="D25" s="267">
        <v>30</v>
      </c>
      <c r="E25" s="267">
        <v>30</v>
      </c>
      <c r="F25" s="266">
        <v>33000</v>
      </c>
      <c r="G25" s="266">
        <v>33000</v>
      </c>
      <c r="H25" s="268" t="s">
        <v>231</v>
      </c>
      <c r="I25" s="268" t="s">
        <v>231</v>
      </c>
      <c r="J25" s="268" t="s">
        <v>231</v>
      </c>
      <c r="K25" s="278" t="s">
        <v>231</v>
      </c>
    </row>
    <row r="26" spans="1:11" ht="25.5" customHeight="1" x14ac:dyDescent="0.25">
      <c r="A26" s="38">
        <f t="shared" si="0"/>
        <v>19</v>
      </c>
      <c r="B26" s="27" t="s">
        <v>98</v>
      </c>
      <c r="C26" s="29" t="s">
        <v>12</v>
      </c>
      <c r="D26" s="267">
        <v>300</v>
      </c>
      <c r="E26" s="267">
        <v>300</v>
      </c>
      <c r="F26" s="266">
        <v>51000</v>
      </c>
      <c r="G26" s="266">
        <v>51000</v>
      </c>
      <c r="H26" s="268" t="s">
        <v>110</v>
      </c>
      <c r="I26" s="268" t="s">
        <v>110</v>
      </c>
      <c r="J26" s="268" t="s">
        <v>110</v>
      </c>
      <c r="K26" s="278" t="s">
        <v>110</v>
      </c>
    </row>
    <row r="27" spans="1:11" ht="27" x14ac:dyDescent="0.25">
      <c r="A27" s="38">
        <f t="shared" si="0"/>
        <v>20</v>
      </c>
      <c r="B27" s="27" t="s">
        <v>150</v>
      </c>
      <c r="C27" s="29" t="s">
        <v>13</v>
      </c>
      <c r="D27" s="267">
        <v>2400</v>
      </c>
      <c r="E27" s="267">
        <v>2400</v>
      </c>
      <c r="F27" s="266">
        <v>100800</v>
      </c>
      <c r="G27" s="266">
        <v>100800</v>
      </c>
      <c r="H27" s="268" t="s">
        <v>232</v>
      </c>
      <c r="I27" s="268" t="s">
        <v>232</v>
      </c>
      <c r="J27" s="268" t="s">
        <v>232</v>
      </c>
      <c r="K27" s="278" t="s">
        <v>232</v>
      </c>
    </row>
    <row r="28" spans="1:11" ht="27" x14ac:dyDescent="0.25">
      <c r="A28" s="38">
        <f t="shared" si="0"/>
        <v>21</v>
      </c>
      <c r="B28" s="27" t="s">
        <v>151</v>
      </c>
      <c r="C28" s="29" t="s">
        <v>14</v>
      </c>
      <c r="D28" s="267">
        <v>1000</v>
      </c>
      <c r="E28" s="267">
        <v>1000</v>
      </c>
      <c r="F28" s="266">
        <v>20100</v>
      </c>
      <c r="G28" s="266">
        <v>20100</v>
      </c>
      <c r="H28" s="268" t="s">
        <v>233</v>
      </c>
      <c r="I28" s="268" t="s">
        <v>233</v>
      </c>
      <c r="J28" s="268" t="s">
        <v>233</v>
      </c>
      <c r="K28" s="278" t="s">
        <v>233</v>
      </c>
    </row>
    <row r="29" spans="1:11" ht="25.5" customHeight="1" x14ac:dyDescent="0.25">
      <c r="A29" s="38">
        <f t="shared" si="0"/>
        <v>22</v>
      </c>
      <c r="B29" s="27" t="s">
        <v>152</v>
      </c>
      <c r="C29" s="29" t="s">
        <v>14</v>
      </c>
      <c r="D29" s="267">
        <v>250</v>
      </c>
      <c r="E29" s="267">
        <v>250</v>
      </c>
      <c r="F29" s="266">
        <v>1250</v>
      </c>
      <c r="G29" s="266">
        <v>1250</v>
      </c>
      <c r="H29" s="268" t="s">
        <v>234</v>
      </c>
      <c r="I29" s="268" t="s">
        <v>234</v>
      </c>
      <c r="J29" s="268" t="s">
        <v>234</v>
      </c>
      <c r="K29" s="278" t="s">
        <v>234</v>
      </c>
    </row>
    <row r="30" spans="1:11" ht="25.5" customHeight="1" x14ac:dyDescent="0.25">
      <c r="A30" s="38">
        <f t="shared" si="0"/>
        <v>23</v>
      </c>
      <c r="B30" s="27" t="s">
        <v>153</v>
      </c>
      <c r="C30" s="29" t="s">
        <v>14</v>
      </c>
      <c r="D30" s="267">
        <v>1500</v>
      </c>
      <c r="E30" s="267">
        <v>1500</v>
      </c>
      <c r="F30" s="266">
        <v>840000</v>
      </c>
      <c r="G30" s="266">
        <v>840000</v>
      </c>
      <c r="H30" s="268" t="s">
        <v>235</v>
      </c>
      <c r="I30" s="268" t="s">
        <v>235</v>
      </c>
      <c r="J30" s="268" t="s">
        <v>235</v>
      </c>
      <c r="K30" s="278" t="s">
        <v>235</v>
      </c>
    </row>
    <row r="31" spans="1:11" ht="25.5" customHeight="1" x14ac:dyDescent="0.25">
      <c r="A31" s="38">
        <f t="shared" si="0"/>
        <v>24</v>
      </c>
      <c r="B31" s="252" t="s">
        <v>154</v>
      </c>
      <c r="C31" s="29" t="s">
        <v>12</v>
      </c>
      <c r="D31" s="267">
        <v>40</v>
      </c>
      <c r="E31" s="267">
        <v>40</v>
      </c>
      <c r="F31" s="266">
        <v>5200</v>
      </c>
      <c r="G31" s="266">
        <v>5200</v>
      </c>
      <c r="H31" s="268" t="s">
        <v>236</v>
      </c>
      <c r="I31" s="268" t="s">
        <v>236</v>
      </c>
      <c r="J31" s="268" t="s">
        <v>236</v>
      </c>
      <c r="K31" s="278" t="s">
        <v>236</v>
      </c>
    </row>
    <row r="32" spans="1:11" ht="27" x14ac:dyDescent="0.25">
      <c r="A32" s="38">
        <f t="shared" si="0"/>
        <v>25</v>
      </c>
      <c r="B32" s="27" t="s">
        <v>155</v>
      </c>
      <c r="C32" s="29" t="s">
        <v>14</v>
      </c>
      <c r="D32" s="267">
        <v>280</v>
      </c>
      <c r="E32" s="267">
        <v>280</v>
      </c>
      <c r="F32" s="266">
        <v>58800</v>
      </c>
      <c r="G32" s="266">
        <v>58800</v>
      </c>
      <c r="H32" s="268" t="s">
        <v>237</v>
      </c>
      <c r="I32" s="268" t="s">
        <v>237</v>
      </c>
      <c r="J32" s="268" t="s">
        <v>237</v>
      </c>
      <c r="K32" s="278" t="s">
        <v>237</v>
      </c>
    </row>
    <row r="33" spans="1:11" ht="25.5" customHeight="1" x14ac:dyDescent="0.25">
      <c r="A33" s="38">
        <f t="shared" si="0"/>
        <v>26</v>
      </c>
      <c r="B33" s="27" t="s">
        <v>99</v>
      </c>
      <c r="C33" s="29" t="s">
        <v>13</v>
      </c>
      <c r="D33" s="267">
        <v>5000</v>
      </c>
      <c r="E33" s="267">
        <v>5000</v>
      </c>
      <c r="F33" s="266">
        <v>190000</v>
      </c>
      <c r="G33" s="266">
        <v>190000</v>
      </c>
      <c r="H33" s="268" t="s">
        <v>238</v>
      </c>
      <c r="I33" s="268"/>
      <c r="J33" s="268"/>
      <c r="K33" s="278"/>
    </row>
    <row r="34" spans="1:11" ht="25.5" customHeight="1" x14ac:dyDescent="0.25">
      <c r="A34" s="38">
        <f t="shared" si="0"/>
        <v>27</v>
      </c>
      <c r="B34" s="27" t="s">
        <v>156</v>
      </c>
      <c r="C34" s="29" t="s">
        <v>14</v>
      </c>
      <c r="D34" s="267">
        <v>600</v>
      </c>
      <c r="E34" s="267">
        <v>600</v>
      </c>
      <c r="F34" s="266">
        <v>4800</v>
      </c>
      <c r="G34" s="266">
        <v>4800</v>
      </c>
      <c r="H34" s="268" t="s">
        <v>239</v>
      </c>
      <c r="I34" s="268"/>
      <c r="J34" s="268"/>
      <c r="K34" s="278"/>
    </row>
    <row r="35" spans="1:11" ht="25.5" customHeight="1" x14ac:dyDescent="0.25">
      <c r="A35" s="38">
        <f t="shared" si="0"/>
        <v>28</v>
      </c>
      <c r="B35" s="27" t="s">
        <v>99</v>
      </c>
      <c r="C35" s="29" t="s">
        <v>14</v>
      </c>
      <c r="D35" s="267">
        <v>500</v>
      </c>
      <c r="E35" s="267">
        <v>500</v>
      </c>
      <c r="F35" s="266">
        <v>9000</v>
      </c>
      <c r="G35" s="266">
        <v>9000</v>
      </c>
      <c r="H35" s="268" t="s">
        <v>111</v>
      </c>
      <c r="I35" s="268"/>
      <c r="J35" s="268"/>
      <c r="K35" s="278"/>
    </row>
    <row r="36" spans="1:11" ht="27" x14ac:dyDescent="0.25">
      <c r="A36" s="38">
        <f t="shared" si="0"/>
        <v>29</v>
      </c>
      <c r="B36" s="27" t="s">
        <v>157</v>
      </c>
      <c r="C36" s="29" t="s">
        <v>14</v>
      </c>
      <c r="D36" s="267">
        <v>120</v>
      </c>
      <c r="E36" s="267">
        <v>120</v>
      </c>
      <c r="F36" s="266">
        <v>1920</v>
      </c>
      <c r="G36" s="266">
        <v>1920</v>
      </c>
      <c r="H36" s="268" t="s">
        <v>240</v>
      </c>
      <c r="I36" s="268"/>
      <c r="J36" s="268"/>
      <c r="K36" s="278"/>
    </row>
    <row r="37" spans="1:11" ht="40.5" x14ac:dyDescent="0.25">
      <c r="A37" s="38">
        <f t="shared" si="0"/>
        <v>30</v>
      </c>
      <c r="B37" s="27" t="s">
        <v>158</v>
      </c>
      <c r="C37" s="29" t="s">
        <v>14</v>
      </c>
      <c r="D37" s="267">
        <v>400</v>
      </c>
      <c r="E37" s="267">
        <v>400</v>
      </c>
      <c r="F37" s="266">
        <v>21600</v>
      </c>
      <c r="G37" s="266">
        <v>21600</v>
      </c>
      <c r="H37" s="268" t="s">
        <v>241</v>
      </c>
      <c r="I37" s="268"/>
      <c r="J37" s="268"/>
      <c r="K37" s="278"/>
    </row>
    <row r="38" spans="1:11" ht="25.5" customHeight="1" x14ac:dyDescent="0.25">
      <c r="A38" s="38">
        <f t="shared" si="0"/>
        <v>31</v>
      </c>
      <c r="B38" s="27" t="s">
        <v>159</v>
      </c>
      <c r="C38" s="29" t="s">
        <v>14</v>
      </c>
      <c r="D38" s="267">
        <v>420</v>
      </c>
      <c r="E38" s="267">
        <v>420</v>
      </c>
      <c r="F38" s="266">
        <v>1890</v>
      </c>
      <c r="G38" s="266">
        <v>1890</v>
      </c>
      <c r="H38" s="268" t="s">
        <v>242</v>
      </c>
      <c r="I38" s="268"/>
      <c r="J38" s="268"/>
      <c r="K38" s="278"/>
    </row>
    <row r="39" spans="1:11" ht="25.5" customHeight="1" x14ac:dyDescent="0.25">
      <c r="A39" s="38">
        <f t="shared" si="0"/>
        <v>32</v>
      </c>
      <c r="B39" s="27" t="s">
        <v>160</v>
      </c>
      <c r="C39" s="29" t="s">
        <v>13</v>
      </c>
      <c r="D39" s="267">
        <v>300</v>
      </c>
      <c r="E39" s="267">
        <v>300</v>
      </c>
      <c r="F39" s="266">
        <v>27000</v>
      </c>
      <c r="G39" s="266">
        <v>27000</v>
      </c>
      <c r="H39" s="268" t="s">
        <v>243</v>
      </c>
      <c r="I39" s="268" t="s">
        <v>243</v>
      </c>
      <c r="J39" s="268" t="s">
        <v>243</v>
      </c>
      <c r="K39" s="278" t="s">
        <v>243</v>
      </c>
    </row>
    <row r="40" spans="1:11" ht="40.5" x14ac:dyDescent="0.25">
      <c r="A40" s="38">
        <f t="shared" si="0"/>
        <v>33</v>
      </c>
      <c r="B40" s="27" t="s">
        <v>161</v>
      </c>
      <c r="C40" s="29" t="s">
        <v>14</v>
      </c>
      <c r="D40" s="267">
        <v>3900</v>
      </c>
      <c r="E40" s="267">
        <v>3900</v>
      </c>
      <c r="F40" s="266">
        <v>117000</v>
      </c>
      <c r="G40" s="266">
        <v>117000</v>
      </c>
      <c r="H40" s="268" t="s">
        <v>244</v>
      </c>
      <c r="I40" s="268"/>
      <c r="J40" s="268"/>
      <c r="K40" s="278"/>
    </row>
    <row r="41" spans="1:11" ht="40.5" x14ac:dyDescent="0.25">
      <c r="A41" s="38">
        <f t="shared" si="0"/>
        <v>34</v>
      </c>
      <c r="B41" s="27" t="s">
        <v>162</v>
      </c>
      <c r="C41" s="29" t="s">
        <v>14</v>
      </c>
      <c r="D41" s="267">
        <v>1200</v>
      </c>
      <c r="E41" s="267">
        <v>1200</v>
      </c>
      <c r="F41" s="266">
        <v>30000</v>
      </c>
      <c r="G41" s="266">
        <v>30000</v>
      </c>
      <c r="H41" s="268" t="s">
        <v>245</v>
      </c>
      <c r="I41" s="268"/>
      <c r="J41" s="268"/>
      <c r="K41" s="278"/>
    </row>
    <row r="42" spans="1:11" ht="40.5" x14ac:dyDescent="0.25">
      <c r="A42" s="38">
        <f t="shared" si="0"/>
        <v>35</v>
      </c>
      <c r="B42" s="27" t="s">
        <v>162</v>
      </c>
      <c r="C42" s="29" t="s">
        <v>14</v>
      </c>
      <c r="D42" s="267">
        <v>720</v>
      </c>
      <c r="E42" s="267">
        <v>720</v>
      </c>
      <c r="F42" s="266">
        <v>50400</v>
      </c>
      <c r="G42" s="266">
        <v>50400</v>
      </c>
      <c r="H42" s="268" t="s">
        <v>246</v>
      </c>
      <c r="I42" s="268"/>
      <c r="J42" s="268"/>
      <c r="K42" s="278"/>
    </row>
    <row r="43" spans="1:11" ht="27.75" customHeight="1" x14ac:dyDescent="0.25">
      <c r="A43" s="38">
        <f t="shared" si="0"/>
        <v>36</v>
      </c>
      <c r="B43" s="27" t="s">
        <v>163</v>
      </c>
      <c r="C43" s="29" t="s">
        <v>13</v>
      </c>
      <c r="D43" s="267">
        <v>25</v>
      </c>
      <c r="E43" s="267">
        <v>25</v>
      </c>
      <c r="F43" s="266">
        <v>28000</v>
      </c>
      <c r="G43" s="266">
        <v>28000</v>
      </c>
      <c r="H43" s="268" t="s">
        <v>247</v>
      </c>
      <c r="I43" s="268"/>
      <c r="J43" s="268"/>
      <c r="K43" s="278"/>
    </row>
    <row r="44" spans="1:11" ht="40.5" x14ac:dyDescent="0.25">
      <c r="A44" s="38">
        <f t="shared" si="0"/>
        <v>37</v>
      </c>
      <c r="B44" s="27" t="s">
        <v>164</v>
      </c>
      <c r="C44" s="257" t="s">
        <v>12</v>
      </c>
      <c r="D44" s="267">
        <v>45</v>
      </c>
      <c r="E44" s="267">
        <v>45</v>
      </c>
      <c r="F44" s="266">
        <v>90000</v>
      </c>
      <c r="G44" s="266">
        <v>90000</v>
      </c>
      <c r="H44" s="268" t="s">
        <v>248</v>
      </c>
      <c r="I44" s="268"/>
      <c r="J44" s="268"/>
      <c r="K44" s="278"/>
    </row>
    <row r="45" spans="1:11" ht="25.5" customHeight="1" x14ac:dyDescent="0.25">
      <c r="A45" s="38">
        <f t="shared" si="0"/>
        <v>38</v>
      </c>
      <c r="B45" s="27" t="s">
        <v>165</v>
      </c>
      <c r="C45" s="29" t="s">
        <v>14</v>
      </c>
      <c r="D45" s="269">
        <v>200</v>
      </c>
      <c r="E45" s="269">
        <v>200</v>
      </c>
      <c r="F45" s="266">
        <v>1800</v>
      </c>
      <c r="G45" s="266">
        <v>1800</v>
      </c>
      <c r="H45" s="268" t="s">
        <v>249</v>
      </c>
      <c r="I45" s="268"/>
      <c r="J45" s="268"/>
      <c r="K45" s="278"/>
    </row>
    <row r="46" spans="1:11" ht="25.5" customHeight="1" x14ac:dyDescent="0.25">
      <c r="A46" s="38">
        <f t="shared" si="0"/>
        <v>39</v>
      </c>
      <c r="B46" s="27" t="s">
        <v>100</v>
      </c>
      <c r="C46" s="29" t="s">
        <v>106</v>
      </c>
      <c r="D46" s="269">
        <v>12</v>
      </c>
      <c r="E46" s="269">
        <v>12</v>
      </c>
      <c r="F46" s="266">
        <v>4200</v>
      </c>
      <c r="G46" s="266">
        <v>4200</v>
      </c>
      <c r="H46" s="268" t="s">
        <v>112</v>
      </c>
      <c r="I46" s="268"/>
      <c r="J46" s="268"/>
      <c r="K46" s="278"/>
    </row>
    <row r="47" spans="1:11" ht="25.5" customHeight="1" x14ac:dyDescent="0.25">
      <c r="A47" s="38">
        <f t="shared" si="0"/>
        <v>40</v>
      </c>
      <c r="B47" s="27" t="s">
        <v>166</v>
      </c>
      <c r="C47" s="29" t="s">
        <v>14</v>
      </c>
      <c r="D47" s="267">
        <v>200</v>
      </c>
      <c r="E47" s="267">
        <v>200</v>
      </c>
      <c r="F47" s="266">
        <v>20000</v>
      </c>
      <c r="G47" s="266">
        <v>20000</v>
      </c>
      <c r="H47" s="268" t="s">
        <v>250</v>
      </c>
      <c r="I47" s="268"/>
      <c r="J47" s="268"/>
      <c r="K47" s="278"/>
    </row>
    <row r="48" spans="1:11" ht="25.5" customHeight="1" x14ac:dyDescent="0.25">
      <c r="A48" s="38">
        <f t="shared" si="0"/>
        <v>41</v>
      </c>
      <c r="B48" s="27" t="s">
        <v>167</v>
      </c>
      <c r="C48" s="29" t="s">
        <v>12</v>
      </c>
      <c r="D48" s="267">
        <v>20</v>
      </c>
      <c r="E48" s="267">
        <v>20</v>
      </c>
      <c r="F48" s="266">
        <v>20000</v>
      </c>
      <c r="G48" s="266">
        <v>20000</v>
      </c>
      <c r="H48" s="268" t="s">
        <v>251</v>
      </c>
      <c r="I48" s="268" t="s">
        <v>251</v>
      </c>
      <c r="J48" s="268" t="s">
        <v>251</v>
      </c>
      <c r="K48" s="278" t="s">
        <v>251</v>
      </c>
    </row>
    <row r="49" spans="1:11" ht="25.5" customHeight="1" x14ac:dyDescent="0.25">
      <c r="A49" s="38">
        <f t="shared" si="0"/>
        <v>42</v>
      </c>
      <c r="B49" s="27" t="s">
        <v>168</v>
      </c>
      <c r="C49" s="29" t="s">
        <v>12</v>
      </c>
      <c r="D49" s="267">
        <v>300</v>
      </c>
      <c r="E49" s="267">
        <v>300</v>
      </c>
      <c r="F49" s="266">
        <v>33000</v>
      </c>
      <c r="G49" s="266">
        <v>33000</v>
      </c>
      <c r="H49" s="268" t="s">
        <v>252</v>
      </c>
      <c r="I49" s="268" t="s">
        <v>252</v>
      </c>
      <c r="J49" s="268" t="s">
        <v>252</v>
      </c>
      <c r="K49" s="278" t="s">
        <v>252</v>
      </c>
    </row>
    <row r="50" spans="1:11" ht="25.5" customHeight="1" x14ac:dyDescent="0.25">
      <c r="A50" s="38">
        <f t="shared" si="0"/>
        <v>43</v>
      </c>
      <c r="B50" s="27" t="s">
        <v>169</v>
      </c>
      <c r="C50" s="29" t="s">
        <v>214</v>
      </c>
      <c r="D50" s="267">
        <v>15</v>
      </c>
      <c r="E50" s="267">
        <v>15</v>
      </c>
      <c r="F50" s="266">
        <v>65850</v>
      </c>
      <c r="G50" s="266">
        <v>65850</v>
      </c>
      <c r="H50" s="268" t="s">
        <v>253</v>
      </c>
      <c r="I50" s="268" t="s">
        <v>253</v>
      </c>
      <c r="J50" s="268" t="s">
        <v>253</v>
      </c>
      <c r="K50" s="278" t="s">
        <v>253</v>
      </c>
    </row>
    <row r="51" spans="1:11" ht="25.5" customHeight="1" x14ac:dyDescent="0.25">
      <c r="A51" s="38">
        <f t="shared" si="0"/>
        <v>44</v>
      </c>
      <c r="B51" s="27" t="s">
        <v>170</v>
      </c>
      <c r="C51" s="29" t="s">
        <v>12</v>
      </c>
      <c r="D51" s="267">
        <v>30</v>
      </c>
      <c r="E51" s="267">
        <v>30</v>
      </c>
      <c r="F51" s="266">
        <v>27000</v>
      </c>
      <c r="G51" s="266">
        <v>27000</v>
      </c>
      <c r="H51" s="268" t="s">
        <v>254</v>
      </c>
      <c r="I51" s="268" t="s">
        <v>254</v>
      </c>
      <c r="J51" s="268" t="s">
        <v>254</v>
      </c>
      <c r="K51" s="278" t="s">
        <v>254</v>
      </c>
    </row>
    <row r="52" spans="1:11" ht="25.5" customHeight="1" x14ac:dyDescent="0.25">
      <c r="A52" s="38">
        <f t="shared" si="0"/>
        <v>45</v>
      </c>
      <c r="B52" s="27" t="s">
        <v>171</v>
      </c>
      <c r="C52" s="29" t="s">
        <v>14</v>
      </c>
      <c r="D52" s="267">
        <v>480</v>
      </c>
      <c r="E52" s="267">
        <v>480</v>
      </c>
      <c r="F52" s="266">
        <v>72000</v>
      </c>
      <c r="G52" s="266">
        <v>72000</v>
      </c>
      <c r="H52" s="268" t="s">
        <v>255</v>
      </c>
      <c r="I52" s="268" t="s">
        <v>255</v>
      </c>
      <c r="J52" s="268" t="s">
        <v>255</v>
      </c>
      <c r="K52" s="278" t="s">
        <v>255</v>
      </c>
    </row>
    <row r="53" spans="1:11" ht="25.5" customHeight="1" x14ac:dyDescent="0.25">
      <c r="A53" s="38">
        <f t="shared" si="0"/>
        <v>46</v>
      </c>
      <c r="B53" s="27" t="s">
        <v>172</v>
      </c>
      <c r="C53" s="29" t="s">
        <v>215</v>
      </c>
      <c r="D53" s="267">
        <v>140</v>
      </c>
      <c r="E53" s="267">
        <v>140</v>
      </c>
      <c r="F53" s="266">
        <v>7000</v>
      </c>
      <c r="G53" s="266">
        <v>7000</v>
      </c>
      <c r="H53" s="268" t="s">
        <v>256</v>
      </c>
      <c r="I53" s="268" t="s">
        <v>256</v>
      </c>
      <c r="J53" s="268" t="s">
        <v>256</v>
      </c>
      <c r="K53" s="278" t="s">
        <v>256</v>
      </c>
    </row>
    <row r="54" spans="1:11" ht="27" x14ac:dyDescent="0.25">
      <c r="A54" s="38">
        <f t="shared" si="0"/>
        <v>47</v>
      </c>
      <c r="B54" s="27" t="s">
        <v>173</v>
      </c>
      <c r="C54" s="29" t="s">
        <v>14</v>
      </c>
      <c r="D54" s="267">
        <v>800</v>
      </c>
      <c r="E54" s="267">
        <v>800</v>
      </c>
      <c r="F54" s="266">
        <v>13600</v>
      </c>
      <c r="G54" s="266">
        <v>13600</v>
      </c>
      <c r="H54" s="268" t="s">
        <v>257</v>
      </c>
      <c r="I54" s="268" t="s">
        <v>257</v>
      </c>
      <c r="J54" s="268" t="s">
        <v>257</v>
      </c>
      <c r="K54" s="278" t="s">
        <v>257</v>
      </c>
    </row>
    <row r="55" spans="1:11" ht="54" x14ac:dyDescent="0.25">
      <c r="A55" s="38">
        <f t="shared" si="0"/>
        <v>48</v>
      </c>
      <c r="B55" s="27" t="s">
        <v>174</v>
      </c>
      <c r="C55" s="29" t="s">
        <v>12</v>
      </c>
      <c r="D55" s="267">
        <v>50</v>
      </c>
      <c r="E55" s="267">
        <v>50</v>
      </c>
      <c r="F55" s="266">
        <v>42000</v>
      </c>
      <c r="G55" s="266">
        <v>42000</v>
      </c>
      <c r="H55" s="268" t="s">
        <v>258</v>
      </c>
      <c r="I55" s="268" t="s">
        <v>258</v>
      </c>
      <c r="J55" s="268" t="s">
        <v>258</v>
      </c>
      <c r="K55" s="278" t="s">
        <v>258</v>
      </c>
    </row>
    <row r="56" spans="1:11" ht="40.5" x14ac:dyDescent="0.25">
      <c r="A56" s="38">
        <f t="shared" si="0"/>
        <v>49</v>
      </c>
      <c r="B56" s="28" t="s">
        <v>175</v>
      </c>
      <c r="C56" s="29" t="s">
        <v>14</v>
      </c>
      <c r="D56" s="267">
        <v>200</v>
      </c>
      <c r="E56" s="267">
        <v>200</v>
      </c>
      <c r="F56" s="266">
        <v>600</v>
      </c>
      <c r="G56" s="266">
        <v>600</v>
      </c>
      <c r="H56" s="268" t="s">
        <v>259</v>
      </c>
      <c r="I56" s="268" t="s">
        <v>259</v>
      </c>
      <c r="J56" s="268" t="s">
        <v>259</v>
      </c>
      <c r="K56" s="278" t="s">
        <v>259</v>
      </c>
    </row>
    <row r="57" spans="1:11" ht="40.5" x14ac:dyDescent="0.25">
      <c r="A57" s="38">
        <f t="shared" si="0"/>
        <v>50</v>
      </c>
      <c r="B57" s="27" t="s">
        <v>133</v>
      </c>
      <c r="C57" s="29" t="s">
        <v>13</v>
      </c>
      <c r="D57" s="267">
        <v>80</v>
      </c>
      <c r="E57" s="267">
        <v>80</v>
      </c>
      <c r="F57" s="266">
        <v>20000</v>
      </c>
      <c r="G57" s="266">
        <v>20000</v>
      </c>
      <c r="H57" s="268" t="s">
        <v>136</v>
      </c>
      <c r="I57" s="268" t="s">
        <v>136</v>
      </c>
      <c r="J57" s="268" t="s">
        <v>136</v>
      </c>
      <c r="K57" s="278" t="s">
        <v>136</v>
      </c>
    </row>
    <row r="58" spans="1:11" ht="25.5" customHeight="1" x14ac:dyDescent="0.25">
      <c r="A58" s="38">
        <f t="shared" si="0"/>
        <v>51</v>
      </c>
      <c r="B58" s="250" t="s">
        <v>176</v>
      </c>
      <c r="C58" s="258" t="s">
        <v>14</v>
      </c>
      <c r="D58" s="267">
        <v>140</v>
      </c>
      <c r="E58" s="267">
        <v>140</v>
      </c>
      <c r="F58" s="266">
        <v>26040</v>
      </c>
      <c r="G58" s="266">
        <v>26040</v>
      </c>
      <c r="H58" s="268" t="s">
        <v>242</v>
      </c>
      <c r="I58" s="268" t="s">
        <v>242</v>
      </c>
      <c r="J58" s="268" t="s">
        <v>242</v>
      </c>
      <c r="K58" s="278" t="s">
        <v>242</v>
      </c>
    </row>
    <row r="59" spans="1:11" ht="25.5" customHeight="1" x14ac:dyDescent="0.25">
      <c r="A59" s="38">
        <f t="shared" si="0"/>
        <v>52</v>
      </c>
      <c r="B59" s="27" t="s">
        <v>177</v>
      </c>
      <c r="C59" s="29" t="s">
        <v>12</v>
      </c>
      <c r="D59" s="267">
        <v>30</v>
      </c>
      <c r="E59" s="267">
        <v>30</v>
      </c>
      <c r="F59" s="266">
        <v>60000</v>
      </c>
      <c r="G59" s="266">
        <v>60000</v>
      </c>
      <c r="H59" s="268" t="s">
        <v>260</v>
      </c>
      <c r="I59" s="268" t="s">
        <v>260</v>
      </c>
      <c r="J59" s="268" t="s">
        <v>260</v>
      </c>
      <c r="K59" s="278" t="s">
        <v>260</v>
      </c>
    </row>
    <row r="60" spans="1:11" ht="42.75" customHeight="1" x14ac:dyDescent="0.25">
      <c r="A60" s="38">
        <f t="shared" si="0"/>
        <v>53</v>
      </c>
      <c r="B60" s="27" t="s">
        <v>101</v>
      </c>
      <c r="C60" s="29" t="s">
        <v>13</v>
      </c>
      <c r="D60" s="267">
        <v>300</v>
      </c>
      <c r="E60" s="267">
        <v>300</v>
      </c>
      <c r="F60" s="266">
        <v>32400</v>
      </c>
      <c r="G60" s="266">
        <v>32400</v>
      </c>
      <c r="H60" s="268" t="s">
        <v>113</v>
      </c>
      <c r="I60" s="268" t="s">
        <v>113</v>
      </c>
      <c r="J60" s="268" t="s">
        <v>113</v>
      </c>
      <c r="K60" s="278" t="s">
        <v>113</v>
      </c>
    </row>
    <row r="61" spans="1:11" ht="39" customHeight="1" x14ac:dyDescent="0.25">
      <c r="A61" s="38">
        <f t="shared" si="0"/>
        <v>54</v>
      </c>
      <c r="B61" s="27" t="s">
        <v>178</v>
      </c>
      <c r="C61" s="29" t="s">
        <v>215</v>
      </c>
      <c r="D61" s="267">
        <v>90</v>
      </c>
      <c r="E61" s="267">
        <v>90</v>
      </c>
      <c r="F61" s="266">
        <v>10260</v>
      </c>
      <c r="G61" s="266">
        <v>10260</v>
      </c>
      <c r="H61" s="270" t="s">
        <v>261</v>
      </c>
      <c r="I61" s="270" t="s">
        <v>261</v>
      </c>
      <c r="J61" s="270" t="s">
        <v>261</v>
      </c>
      <c r="K61" s="279" t="s">
        <v>261</v>
      </c>
    </row>
    <row r="62" spans="1:11" ht="25.5" customHeight="1" x14ac:dyDescent="0.25">
      <c r="A62" s="38">
        <f t="shared" si="0"/>
        <v>55</v>
      </c>
      <c r="B62" s="27" t="s">
        <v>179</v>
      </c>
      <c r="C62" s="29" t="s">
        <v>215</v>
      </c>
      <c r="D62" s="267">
        <v>300</v>
      </c>
      <c r="E62" s="267">
        <v>300</v>
      </c>
      <c r="F62" s="266">
        <v>36000</v>
      </c>
      <c r="G62" s="266">
        <v>36000</v>
      </c>
      <c r="H62" s="268" t="s">
        <v>262</v>
      </c>
      <c r="I62" s="268" t="s">
        <v>262</v>
      </c>
      <c r="J62" s="268" t="s">
        <v>262</v>
      </c>
      <c r="K62" s="278" t="s">
        <v>262</v>
      </c>
    </row>
    <row r="63" spans="1:11" ht="25.5" customHeight="1" x14ac:dyDescent="0.25">
      <c r="A63" s="38">
        <f t="shared" si="0"/>
        <v>56</v>
      </c>
      <c r="B63" s="27" t="s">
        <v>179</v>
      </c>
      <c r="C63" s="29" t="s">
        <v>12</v>
      </c>
      <c r="D63" s="267">
        <v>10</v>
      </c>
      <c r="E63" s="267">
        <v>10</v>
      </c>
      <c r="F63" s="266">
        <v>1500</v>
      </c>
      <c r="G63" s="266">
        <v>1500</v>
      </c>
      <c r="H63" s="268" t="s">
        <v>263</v>
      </c>
      <c r="I63" s="268" t="s">
        <v>263</v>
      </c>
      <c r="J63" s="268" t="s">
        <v>263</v>
      </c>
      <c r="K63" s="278" t="s">
        <v>263</v>
      </c>
    </row>
    <row r="64" spans="1:11" ht="25.5" customHeight="1" x14ac:dyDescent="0.25">
      <c r="A64" s="38">
        <f t="shared" si="0"/>
        <v>57</v>
      </c>
      <c r="B64" s="27" t="s">
        <v>123</v>
      </c>
      <c r="C64" s="29" t="s">
        <v>14</v>
      </c>
      <c r="D64" s="267">
        <v>200</v>
      </c>
      <c r="E64" s="267">
        <v>200</v>
      </c>
      <c r="F64" s="266">
        <v>1600</v>
      </c>
      <c r="G64" s="266">
        <v>1600</v>
      </c>
      <c r="H64" s="268" t="s">
        <v>124</v>
      </c>
      <c r="I64" s="268" t="s">
        <v>124</v>
      </c>
      <c r="J64" s="268" t="s">
        <v>124</v>
      </c>
      <c r="K64" s="278" t="s">
        <v>124</v>
      </c>
    </row>
    <row r="65" spans="1:11" ht="25.5" customHeight="1" x14ac:dyDescent="0.25">
      <c r="A65" s="38">
        <f t="shared" si="0"/>
        <v>58</v>
      </c>
      <c r="B65" s="27" t="s">
        <v>180</v>
      </c>
      <c r="C65" s="29" t="s">
        <v>13</v>
      </c>
      <c r="D65" s="267">
        <v>260</v>
      </c>
      <c r="E65" s="267">
        <v>260</v>
      </c>
      <c r="F65" s="266">
        <v>10660</v>
      </c>
      <c r="G65" s="266">
        <v>10660</v>
      </c>
      <c r="H65" s="268" t="s">
        <v>264</v>
      </c>
      <c r="I65" s="268" t="s">
        <v>264</v>
      </c>
      <c r="J65" s="268" t="s">
        <v>264</v>
      </c>
      <c r="K65" s="278" t="s">
        <v>264</v>
      </c>
    </row>
    <row r="66" spans="1:11" ht="25.5" customHeight="1" x14ac:dyDescent="0.25">
      <c r="A66" s="38">
        <f t="shared" si="0"/>
        <v>59</v>
      </c>
      <c r="B66" s="253" t="s">
        <v>181</v>
      </c>
      <c r="C66" s="29" t="s">
        <v>107</v>
      </c>
      <c r="D66" s="267">
        <v>490</v>
      </c>
      <c r="E66" s="267">
        <v>490</v>
      </c>
      <c r="F66" s="266">
        <v>149450</v>
      </c>
      <c r="G66" s="266">
        <v>149450</v>
      </c>
      <c r="H66" s="268" t="s">
        <v>265</v>
      </c>
      <c r="I66" s="268"/>
      <c r="J66" s="268"/>
      <c r="K66" s="278"/>
    </row>
    <row r="67" spans="1:11" ht="25.5" customHeight="1" x14ac:dyDescent="0.25">
      <c r="A67" s="38">
        <f t="shared" si="0"/>
        <v>60</v>
      </c>
      <c r="B67" s="253" t="s">
        <v>181</v>
      </c>
      <c r="C67" s="29" t="s">
        <v>107</v>
      </c>
      <c r="D67" s="269">
        <v>300</v>
      </c>
      <c r="E67" s="269">
        <v>300</v>
      </c>
      <c r="F67" s="266">
        <v>94500</v>
      </c>
      <c r="G67" s="266">
        <v>94500</v>
      </c>
      <c r="H67" s="268" t="s">
        <v>266</v>
      </c>
      <c r="I67" s="268"/>
      <c r="J67" s="268"/>
      <c r="K67" s="278"/>
    </row>
    <row r="68" spans="1:11" ht="25.5" customHeight="1" x14ac:dyDescent="0.25">
      <c r="A68" s="38">
        <f t="shared" si="0"/>
        <v>61</v>
      </c>
      <c r="B68" s="253" t="s">
        <v>181</v>
      </c>
      <c r="C68" s="29" t="s">
        <v>107</v>
      </c>
      <c r="D68" s="267">
        <v>30</v>
      </c>
      <c r="E68" s="267">
        <v>30</v>
      </c>
      <c r="F68" s="266">
        <v>15060</v>
      </c>
      <c r="G68" s="266">
        <v>15060</v>
      </c>
      <c r="H68" s="268" t="s">
        <v>267</v>
      </c>
      <c r="I68" s="268"/>
      <c r="J68" s="268"/>
      <c r="K68" s="278"/>
    </row>
    <row r="69" spans="1:11" ht="40.5" x14ac:dyDescent="0.25">
      <c r="A69" s="38">
        <f t="shared" si="0"/>
        <v>62</v>
      </c>
      <c r="B69" s="254" t="s">
        <v>182</v>
      </c>
      <c r="C69" s="29" t="s">
        <v>106</v>
      </c>
      <c r="D69" s="267">
        <v>10</v>
      </c>
      <c r="E69" s="267">
        <v>10</v>
      </c>
      <c r="F69" s="266">
        <v>11000</v>
      </c>
      <c r="G69" s="266">
        <v>11000</v>
      </c>
      <c r="H69" s="271" t="s">
        <v>268</v>
      </c>
      <c r="I69" s="271"/>
      <c r="J69" s="271"/>
      <c r="K69" s="280"/>
    </row>
    <row r="70" spans="1:11" ht="40.5" x14ac:dyDescent="0.25">
      <c r="A70" s="38">
        <f t="shared" si="0"/>
        <v>63</v>
      </c>
      <c r="B70" s="27" t="s">
        <v>183</v>
      </c>
      <c r="C70" s="259" t="s">
        <v>14</v>
      </c>
      <c r="D70" s="267">
        <v>168</v>
      </c>
      <c r="E70" s="267">
        <v>168</v>
      </c>
      <c r="F70" s="266">
        <v>7100</v>
      </c>
      <c r="G70" s="266">
        <v>7100</v>
      </c>
      <c r="H70" s="268" t="s">
        <v>269</v>
      </c>
      <c r="I70" s="268" t="s">
        <v>269</v>
      </c>
      <c r="J70" s="268" t="s">
        <v>269</v>
      </c>
      <c r="K70" s="278" t="s">
        <v>269</v>
      </c>
    </row>
    <row r="71" spans="1:11" ht="25.5" customHeight="1" x14ac:dyDescent="0.25">
      <c r="A71" s="38">
        <f t="shared" si="0"/>
        <v>64</v>
      </c>
      <c r="B71" s="27" t="s">
        <v>184</v>
      </c>
      <c r="C71" s="29" t="s">
        <v>14</v>
      </c>
      <c r="D71" s="267">
        <v>240</v>
      </c>
      <c r="E71" s="267">
        <v>240</v>
      </c>
      <c r="F71" s="266">
        <v>20400</v>
      </c>
      <c r="G71" s="266">
        <v>20400</v>
      </c>
      <c r="H71" s="268" t="s">
        <v>270</v>
      </c>
      <c r="I71" s="268" t="s">
        <v>270</v>
      </c>
      <c r="J71" s="268" t="s">
        <v>270</v>
      </c>
      <c r="K71" s="278" t="s">
        <v>270</v>
      </c>
    </row>
    <row r="72" spans="1:11" ht="40.5" x14ac:dyDescent="0.25">
      <c r="A72" s="38">
        <f t="shared" si="0"/>
        <v>65</v>
      </c>
      <c r="B72" s="27" t="s">
        <v>185</v>
      </c>
      <c r="C72" s="30" t="s">
        <v>216</v>
      </c>
      <c r="D72" s="267">
        <v>200</v>
      </c>
      <c r="E72" s="267">
        <v>200</v>
      </c>
      <c r="F72" s="266">
        <v>30000</v>
      </c>
      <c r="G72" s="266">
        <v>30000</v>
      </c>
      <c r="H72" s="268" t="s">
        <v>271</v>
      </c>
      <c r="I72" s="268" t="s">
        <v>271</v>
      </c>
      <c r="J72" s="268" t="s">
        <v>271</v>
      </c>
      <c r="K72" s="278" t="s">
        <v>271</v>
      </c>
    </row>
    <row r="73" spans="1:11" ht="27.75" customHeight="1" x14ac:dyDescent="0.25">
      <c r="A73" s="38">
        <f t="shared" ref="A73:A107" si="1">A72+1</f>
        <v>66</v>
      </c>
      <c r="B73" s="27" t="s">
        <v>186</v>
      </c>
      <c r="C73" s="29" t="s">
        <v>14</v>
      </c>
      <c r="D73" s="267">
        <v>50</v>
      </c>
      <c r="E73" s="267">
        <v>50</v>
      </c>
      <c r="F73" s="266">
        <v>1400</v>
      </c>
      <c r="G73" s="266">
        <v>1400</v>
      </c>
      <c r="H73" s="268" t="s">
        <v>272</v>
      </c>
      <c r="I73" s="268" t="s">
        <v>272</v>
      </c>
      <c r="J73" s="268" t="s">
        <v>272</v>
      </c>
      <c r="K73" s="278" t="s">
        <v>272</v>
      </c>
    </row>
    <row r="74" spans="1:11" ht="52.5" customHeight="1" x14ac:dyDescent="0.25">
      <c r="A74" s="38">
        <f t="shared" si="1"/>
        <v>67</v>
      </c>
      <c r="B74" s="27" t="s">
        <v>187</v>
      </c>
      <c r="C74" s="29" t="s">
        <v>13</v>
      </c>
      <c r="D74" s="267">
        <v>1200</v>
      </c>
      <c r="E74" s="267">
        <v>1200</v>
      </c>
      <c r="F74" s="266">
        <v>62400</v>
      </c>
      <c r="G74" s="266">
        <v>62400</v>
      </c>
      <c r="H74" s="268" t="s">
        <v>273</v>
      </c>
      <c r="I74" s="268" t="s">
        <v>273</v>
      </c>
      <c r="J74" s="268" t="s">
        <v>273</v>
      </c>
      <c r="K74" s="278" t="s">
        <v>273</v>
      </c>
    </row>
    <row r="75" spans="1:11" ht="25.5" customHeight="1" x14ac:dyDescent="0.25">
      <c r="A75" s="38">
        <f t="shared" si="1"/>
        <v>68</v>
      </c>
      <c r="B75" s="27" t="s">
        <v>188</v>
      </c>
      <c r="C75" s="29" t="s">
        <v>13</v>
      </c>
      <c r="D75" s="267">
        <v>10</v>
      </c>
      <c r="E75" s="267">
        <v>10</v>
      </c>
      <c r="F75" s="266">
        <v>6300</v>
      </c>
      <c r="G75" s="266">
        <v>6300</v>
      </c>
      <c r="H75" s="268" t="s">
        <v>274</v>
      </c>
      <c r="I75" s="268" t="s">
        <v>274</v>
      </c>
      <c r="J75" s="268" t="s">
        <v>274</v>
      </c>
      <c r="K75" s="278" t="s">
        <v>274</v>
      </c>
    </row>
    <row r="76" spans="1:11" ht="27" x14ac:dyDescent="0.25">
      <c r="A76" s="38">
        <f t="shared" si="1"/>
        <v>69</v>
      </c>
      <c r="B76" s="27" t="s">
        <v>102</v>
      </c>
      <c r="C76" s="29" t="s">
        <v>13</v>
      </c>
      <c r="D76" s="267">
        <v>300</v>
      </c>
      <c r="E76" s="267">
        <v>300</v>
      </c>
      <c r="F76" s="266">
        <v>15600</v>
      </c>
      <c r="G76" s="266">
        <v>15600</v>
      </c>
      <c r="H76" s="268" t="s">
        <v>114</v>
      </c>
      <c r="I76" s="268" t="s">
        <v>114</v>
      </c>
      <c r="J76" s="268" t="s">
        <v>114</v>
      </c>
      <c r="K76" s="278" t="s">
        <v>114</v>
      </c>
    </row>
    <row r="77" spans="1:11" ht="25.5" customHeight="1" x14ac:dyDescent="0.25">
      <c r="A77" s="38">
        <f t="shared" si="1"/>
        <v>70</v>
      </c>
      <c r="B77" s="27" t="s">
        <v>103</v>
      </c>
      <c r="C77" s="29" t="s">
        <v>14</v>
      </c>
      <c r="D77" s="267">
        <v>200</v>
      </c>
      <c r="E77" s="267">
        <v>200</v>
      </c>
      <c r="F77" s="266">
        <v>1800</v>
      </c>
      <c r="G77" s="266">
        <v>1800</v>
      </c>
      <c r="H77" s="268" t="s">
        <v>275</v>
      </c>
      <c r="I77" s="268" t="s">
        <v>275</v>
      </c>
      <c r="J77" s="268" t="s">
        <v>275</v>
      </c>
      <c r="K77" s="278" t="s">
        <v>275</v>
      </c>
    </row>
    <row r="78" spans="1:11" ht="25.5" customHeight="1" x14ac:dyDescent="0.25">
      <c r="A78" s="38">
        <f t="shared" si="1"/>
        <v>71</v>
      </c>
      <c r="B78" s="27" t="s">
        <v>189</v>
      </c>
      <c r="C78" s="29" t="s">
        <v>14</v>
      </c>
      <c r="D78" s="267">
        <v>360</v>
      </c>
      <c r="E78" s="267">
        <v>360</v>
      </c>
      <c r="F78" s="266">
        <v>11160</v>
      </c>
      <c r="G78" s="266">
        <v>11160</v>
      </c>
      <c r="H78" s="271" t="s">
        <v>276</v>
      </c>
      <c r="I78" s="271" t="s">
        <v>276</v>
      </c>
      <c r="J78" s="271" t="s">
        <v>276</v>
      </c>
      <c r="K78" s="280" t="s">
        <v>276</v>
      </c>
    </row>
    <row r="79" spans="1:11" ht="25.5" customHeight="1" x14ac:dyDescent="0.25">
      <c r="A79" s="38">
        <f t="shared" si="1"/>
        <v>72</v>
      </c>
      <c r="B79" s="27" t="s">
        <v>189</v>
      </c>
      <c r="C79" s="29" t="s">
        <v>14</v>
      </c>
      <c r="D79" s="267">
        <v>360</v>
      </c>
      <c r="E79" s="267">
        <v>360</v>
      </c>
      <c r="F79" s="266">
        <v>8280</v>
      </c>
      <c r="G79" s="266">
        <v>8280</v>
      </c>
      <c r="H79" s="271" t="s">
        <v>277</v>
      </c>
      <c r="I79" s="271" t="s">
        <v>277</v>
      </c>
      <c r="J79" s="271" t="s">
        <v>277</v>
      </c>
      <c r="K79" s="280" t="s">
        <v>277</v>
      </c>
    </row>
    <row r="80" spans="1:11" ht="27" x14ac:dyDescent="0.25">
      <c r="A80" s="38">
        <f t="shared" si="1"/>
        <v>73</v>
      </c>
      <c r="B80" s="27" t="s">
        <v>190</v>
      </c>
      <c r="C80" s="29" t="s">
        <v>106</v>
      </c>
      <c r="D80" s="267">
        <v>25</v>
      </c>
      <c r="E80" s="267">
        <v>25</v>
      </c>
      <c r="F80" s="266">
        <v>33750</v>
      </c>
      <c r="G80" s="266">
        <v>33750</v>
      </c>
      <c r="H80" s="271" t="s">
        <v>278</v>
      </c>
      <c r="I80" s="271" t="s">
        <v>278</v>
      </c>
      <c r="J80" s="271" t="s">
        <v>278</v>
      </c>
      <c r="K80" s="280" t="s">
        <v>278</v>
      </c>
    </row>
    <row r="81" spans="1:11" ht="25.5" customHeight="1" x14ac:dyDescent="0.25">
      <c r="A81" s="38">
        <f t="shared" si="1"/>
        <v>74</v>
      </c>
      <c r="B81" s="27" t="s">
        <v>191</v>
      </c>
      <c r="C81" s="29" t="s">
        <v>13</v>
      </c>
      <c r="D81" s="267">
        <v>1000</v>
      </c>
      <c r="E81" s="267">
        <v>1000</v>
      </c>
      <c r="F81" s="266">
        <v>72000</v>
      </c>
      <c r="G81" s="266">
        <v>72000</v>
      </c>
      <c r="H81" s="271" t="s">
        <v>279</v>
      </c>
      <c r="I81" s="271" t="s">
        <v>279</v>
      </c>
      <c r="J81" s="271" t="s">
        <v>279</v>
      </c>
      <c r="K81" s="280" t="s">
        <v>279</v>
      </c>
    </row>
    <row r="82" spans="1:11" ht="25.5" customHeight="1" x14ac:dyDescent="0.25">
      <c r="A82" s="38">
        <f t="shared" si="1"/>
        <v>75</v>
      </c>
      <c r="B82" s="27" t="s">
        <v>104</v>
      </c>
      <c r="C82" s="29" t="s">
        <v>14</v>
      </c>
      <c r="D82" s="267">
        <v>500</v>
      </c>
      <c r="E82" s="267">
        <v>500</v>
      </c>
      <c r="F82" s="266">
        <v>15000</v>
      </c>
      <c r="G82" s="266">
        <v>15000</v>
      </c>
      <c r="H82" s="271" t="s">
        <v>115</v>
      </c>
      <c r="I82" s="271" t="s">
        <v>115</v>
      </c>
      <c r="J82" s="271" t="s">
        <v>115</v>
      </c>
      <c r="K82" s="280" t="s">
        <v>115</v>
      </c>
    </row>
    <row r="83" spans="1:11" ht="25.5" customHeight="1" x14ac:dyDescent="0.25">
      <c r="A83" s="38">
        <f t="shared" si="1"/>
        <v>76</v>
      </c>
      <c r="B83" s="255" t="s">
        <v>192</v>
      </c>
      <c r="C83" s="260" t="s">
        <v>215</v>
      </c>
      <c r="D83" s="272">
        <v>60</v>
      </c>
      <c r="E83" s="272">
        <v>60</v>
      </c>
      <c r="F83" s="266">
        <v>6900</v>
      </c>
      <c r="G83" s="266">
        <v>6900</v>
      </c>
      <c r="H83" s="271" t="s">
        <v>280</v>
      </c>
      <c r="I83" s="271" t="s">
        <v>280</v>
      </c>
      <c r="J83" s="271" t="s">
        <v>280</v>
      </c>
      <c r="K83" s="280" t="s">
        <v>280</v>
      </c>
    </row>
    <row r="84" spans="1:11" ht="40.5" x14ac:dyDescent="0.25">
      <c r="A84" s="38">
        <f t="shared" si="1"/>
        <v>77</v>
      </c>
      <c r="B84" s="255" t="s">
        <v>193</v>
      </c>
      <c r="C84" s="260" t="s">
        <v>13</v>
      </c>
      <c r="D84" s="272">
        <v>2500</v>
      </c>
      <c r="E84" s="272">
        <v>2500</v>
      </c>
      <c r="F84" s="266">
        <v>75000</v>
      </c>
      <c r="G84" s="266">
        <v>75000</v>
      </c>
      <c r="H84" s="271" t="s">
        <v>281</v>
      </c>
      <c r="I84" s="271" t="s">
        <v>281</v>
      </c>
      <c r="J84" s="271" t="s">
        <v>281</v>
      </c>
      <c r="K84" s="280" t="s">
        <v>281</v>
      </c>
    </row>
    <row r="85" spans="1:11" ht="25.5" customHeight="1" x14ac:dyDescent="0.25">
      <c r="A85" s="38">
        <f t="shared" si="1"/>
        <v>78</v>
      </c>
      <c r="B85" s="255" t="s">
        <v>194</v>
      </c>
      <c r="C85" s="260" t="s">
        <v>13</v>
      </c>
      <c r="D85" s="272">
        <v>550</v>
      </c>
      <c r="E85" s="272">
        <v>550</v>
      </c>
      <c r="F85" s="266">
        <v>104500</v>
      </c>
      <c r="G85" s="266">
        <v>104500</v>
      </c>
      <c r="H85" s="271" t="s">
        <v>282</v>
      </c>
      <c r="I85" s="271" t="s">
        <v>282</v>
      </c>
      <c r="J85" s="271" t="s">
        <v>282</v>
      </c>
      <c r="K85" s="280" t="s">
        <v>282</v>
      </c>
    </row>
    <row r="86" spans="1:11" ht="25.5" customHeight="1" x14ac:dyDescent="0.25">
      <c r="A86" s="38">
        <f t="shared" si="1"/>
        <v>79</v>
      </c>
      <c r="B86" s="255" t="s">
        <v>195</v>
      </c>
      <c r="C86" s="260" t="s">
        <v>13</v>
      </c>
      <c r="D86" s="272">
        <v>110</v>
      </c>
      <c r="E86" s="272">
        <v>110</v>
      </c>
      <c r="F86" s="266">
        <v>33000</v>
      </c>
      <c r="G86" s="266">
        <v>33000</v>
      </c>
      <c r="H86" s="271" t="s">
        <v>283</v>
      </c>
      <c r="I86" s="271" t="s">
        <v>283</v>
      </c>
      <c r="J86" s="271" t="s">
        <v>283</v>
      </c>
      <c r="K86" s="280" t="s">
        <v>283</v>
      </c>
    </row>
    <row r="87" spans="1:11" ht="25.5" customHeight="1" x14ac:dyDescent="0.25">
      <c r="A87" s="38">
        <f t="shared" si="1"/>
        <v>80</v>
      </c>
      <c r="B87" s="255" t="s">
        <v>196</v>
      </c>
      <c r="C87" s="260" t="s">
        <v>14</v>
      </c>
      <c r="D87" s="272">
        <v>120</v>
      </c>
      <c r="E87" s="272">
        <v>120</v>
      </c>
      <c r="F87" s="266">
        <v>15000</v>
      </c>
      <c r="G87" s="266">
        <v>15000</v>
      </c>
      <c r="H87" s="271" t="s">
        <v>284</v>
      </c>
      <c r="I87" s="271" t="s">
        <v>284</v>
      </c>
      <c r="J87" s="271" t="s">
        <v>284</v>
      </c>
      <c r="K87" s="280" t="s">
        <v>284</v>
      </c>
    </row>
    <row r="88" spans="1:11" ht="25.5" customHeight="1" x14ac:dyDescent="0.25">
      <c r="A88" s="38">
        <f t="shared" si="1"/>
        <v>81</v>
      </c>
      <c r="B88" s="255" t="s">
        <v>197</v>
      </c>
      <c r="C88" s="260" t="s">
        <v>12</v>
      </c>
      <c r="D88" s="272">
        <v>25</v>
      </c>
      <c r="E88" s="272">
        <v>25</v>
      </c>
      <c r="F88" s="266">
        <v>52500</v>
      </c>
      <c r="G88" s="266">
        <v>52500</v>
      </c>
      <c r="H88" s="271" t="s">
        <v>285</v>
      </c>
      <c r="I88" s="271" t="s">
        <v>285</v>
      </c>
      <c r="J88" s="271" t="s">
        <v>285</v>
      </c>
      <c r="K88" s="280" t="s">
        <v>285</v>
      </c>
    </row>
    <row r="89" spans="1:11" ht="25.5" customHeight="1" x14ac:dyDescent="0.25">
      <c r="A89" s="38">
        <f t="shared" si="1"/>
        <v>82</v>
      </c>
      <c r="B89" s="255" t="s">
        <v>198</v>
      </c>
      <c r="C89" s="260" t="s">
        <v>14</v>
      </c>
      <c r="D89" s="272">
        <v>200</v>
      </c>
      <c r="E89" s="272">
        <v>200</v>
      </c>
      <c r="F89" s="266">
        <v>40000</v>
      </c>
      <c r="G89" s="266">
        <v>40000</v>
      </c>
      <c r="H89" s="271" t="s">
        <v>286</v>
      </c>
      <c r="I89" s="271" t="s">
        <v>286</v>
      </c>
      <c r="J89" s="271" t="s">
        <v>286</v>
      </c>
      <c r="K89" s="280" t="s">
        <v>286</v>
      </c>
    </row>
    <row r="90" spans="1:11" ht="25.5" customHeight="1" x14ac:dyDescent="0.25">
      <c r="A90" s="38">
        <f t="shared" si="1"/>
        <v>83</v>
      </c>
      <c r="B90" s="255" t="s">
        <v>199</v>
      </c>
      <c r="C90" s="260" t="s">
        <v>217</v>
      </c>
      <c r="D90" s="272">
        <v>30</v>
      </c>
      <c r="E90" s="272">
        <v>30</v>
      </c>
      <c r="F90" s="266">
        <v>9000</v>
      </c>
      <c r="G90" s="266">
        <v>9000</v>
      </c>
      <c r="H90" s="271" t="s">
        <v>287</v>
      </c>
      <c r="I90" s="271" t="s">
        <v>287</v>
      </c>
      <c r="J90" s="271" t="s">
        <v>287</v>
      </c>
      <c r="K90" s="280" t="s">
        <v>287</v>
      </c>
    </row>
    <row r="91" spans="1:11" ht="40.5" x14ac:dyDescent="0.25">
      <c r="A91" s="38">
        <f t="shared" si="1"/>
        <v>84</v>
      </c>
      <c r="B91" s="255" t="s">
        <v>200</v>
      </c>
      <c r="C91" s="260" t="s">
        <v>14</v>
      </c>
      <c r="D91" s="272">
        <v>300</v>
      </c>
      <c r="E91" s="272">
        <v>300</v>
      </c>
      <c r="F91" s="266">
        <v>4500</v>
      </c>
      <c r="G91" s="266">
        <v>4500</v>
      </c>
      <c r="H91" s="271" t="s">
        <v>288</v>
      </c>
      <c r="I91" s="271" t="s">
        <v>288</v>
      </c>
      <c r="J91" s="271" t="s">
        <v>288</v>
      </c>
      <c r="K91" s="280" t="s">
        <v>288</v>
      </c>
    </row>
    <row r="92" spans="1:11" ht="27" x14ac:dyDescent="0.25">
      <c r="A92" s="38">
        <f t="shared" si="1"/>
        <v>85</v>
      </c>
      <c r="B92" s="255" t="s">
        <v>201</v>
      </c>
      <c r="C92" s="260" t="s">
        <v>14</v>
      </c>
      <c r="D92" s="272">
        <v>260</v>
      </c>
      <c r="E92" s="272">
        <v>260</v>
      </c>
      <c r="F92" s="266">
        <v>1560</v>
      </c>
      <c r="G92" s="266">
        <v>1560</v>
      </c>
      <c r="H92" s="271" t="s">
        <v>289</v>
      </c>
      <c r="I92" s="271" t="s">
        <v>289</v>
      </c>
      <c r="J92" s="271" t="s">
        <v>289</v>
      </c>
      <c r="K92" s="280" t="s">
        <v>289</v>
      </c>
    </row>
    <row r="93" spans="1:11" ht="25.5" customHeight="1" x14ac:dyDescent="0.25">
      <c r="A93" s="38">
        <f t="shared" si="1"/>
        <v>86</v>
      </c>
      <c r="B93" s="255" t="s">
        <v>202</v>
      </c>
      <c r="C93" s="260" t="s">
        <v>14</v>
      </c>
      <c r="D93" s="272">
        <v>1600</v>
      </c>
      <c r="E93" s="272">
        <v>1600</v>
      </c>
      <c r="F93" s="266">
        <v>35200</v>
      </c>
      <c r="G93" s="266">
        <v>35200</v>
      </c>
      <c r="H93" s="271" t="s">
        <v>290</v>
      </c>
      <c r="I93" s="271" t="s">
        <v>290</v>
      </c>
      <c r="J93" s="271" t="s">
        <v>290</v>
      </c>
      <c r="K93" s="280" t="s">
        <v>290</v>
      </c>
    </row>
    <row r="94" spans="1:11" ht="25.5" customHeight="1" x14ac:dyDescent="0.25">
      <c r="A94" s="38">
        <f t="shared" si="1"/>
        <v>87</v>
      </c>
      <c r="B94" s="255" t="s">
        <v>203</v>
      </c>
      <c r="C94" s="261" t="s">
        <v>14</v>
      </c>
      <c r="D94" s="273">
        <v>1000</v>
      </c>
      <c r="E94" s="273">
        <v>1000</v>
      </c>
      <c r="F94" s="266">
        <v>11000</v>
      </c>
      <c r="G94" s="266">
        <v>11000</v>
      </c>
      <c r="H94" s="271" t="s">
        <v>291</v>
      </c>
      <c r="I94" s="271" t="s">
        <v>291</v>
      </c>
      <c r="J94" s="271" t="s">
        <v>291</v>
      </c>
      <c r="K94" s="280" t="s">
        <v>291</v>
      </c>
    </row>
    <row r="95" spans="1:11" ht="45" customHeight="1" x14ac:dyDescent="0.25">
      <c r="A95" s="38">
        <f t="shared" si="1"/>
        <v>88</v>
      </c>
      <c r="B95" s="27" t="s">
        <v>105</v>
      </c>
      <c r="C95" s="29" t="s">
        <v>13</v>
      </c>
      <c r="D95" s="267">
        <v>500</v>
      </c>
      <c r="E95" s="267">
        <v>500</v>
      </c>
      <c r="F95" s="266">
        <v>18500</v>
      </c>
      <c r="G95" s="266">
        <v>18500</v>
      </c>
      <c r="H95" s="271" t="s">
        <v>292</v>
      </c>
      <c r="I95" s="271" t="s">
        <v>292</v>
      </c>
      <c r="J95" s="271" t="s">
        <v>292</v>
      </c>
      <c r="K95" s="280" t="s">
        <v>292</v>
      </c>
    </row>
    <row r="96" spans="1:11" ht="40.5" customHeight="1" x14ac:dyDescent="0.25">
      <c r="A96" s="38">
        <f t="shared" si="1"/>
        <v>89</v>
      </c>
      <c r="B96" s="27" t="s">
        <v>105</v>
      </c>
      <c r="C96" s="29" t="s">
        <v>14</v>
      </c>
      <c r="D96" s="267">
        <v>120</v>
      </c>
      <c r="E96" s="267">
        <v>120</v>
      </c>
      <c r="F96" s="266">
        <v>960</v>
      </c>
      <c r="G96" s="266">
        <v>960</v>
      </c>
      <c r="H96" s="271" t="s">
        <v>125</v>
      </c>
      <c r="I96" s="271" t="s">
        <v>125</v>
      </c>
      <c r="J96" s="271" t="s">
        <v>125</v>
      </c>
      <c r="K96" s="280" t="s">
        <v>125</v>
      </c>
    </row>
    <row r="97" spans="1:11" ht="25.5" customHeight="1" x14ac:dyDescent="0.25">
      <c r="A97" s="38">
        <f t="shared" si="1"/>
        <v>90</v>
      </c>
      <c r="B97" s="256" t="s">
        <v>204</v>
      </c>
      <c r="C97" s="256" t="s">
        <v>13</v>
      </c>
      <c r="D97" s="267">
        <v>120</v>
      </c>
      <c r="E97" s="267">
        <v>120</v>
      </c>
      <c r="F97" s="266">
        <v>69600</v>
      </c>
      <c r="G97" s="266">
        <v>69600</v>
      </c>
      <c r="H97" s="271" t="s">
        <v>293</v>
      </c>
      <c r="I97" s="271" t="s">
        <v>293</v>
      </c>
      <c r="J97" s="271" t="s">
        <v>293</v>
      </c>
      <c r="K97" s="280" t="s">
        <v>293</v>
      </c>
    </row>
    <row r="98" spans="1:11" ht="25.5" customHeight="1" x14ac:dyDescent="0.25">
      <c r="A98" s="38">
        <f t="shared" si="1"/>
        <v>91</v>
      </c>
      <c r="B98" s="256" t="s">
        <v>205</v>
      </c>
      <c r="C98" s="256" t="s">
        <v>14</v>
      </c>
      <c r="D98" s="267">
        <v>90</v>
      </c>
      <c r="E98" s="267">
        <v>90</v>
      </c>
      <c r="F98" s="266">
        <v>11250</v>
      </c>
      <c r="G98" s="266">
        <v>11250</v>
      </c>
      <c r="H98" s="271" t="s">
        <v>294</v>
      </c>
      <c r="I98" s="271" t="s">
        <v>294</v>
      </c>
      <c r="J98" s="271" t="s">
        <v>294</v>
      </c>
      <c r="K98" s="280" t="s">
        <v>294</v>
      </c>
    </row>
    <row r="99" spans="1:11" ht="25.5" customHeight="1" x14ac:dyDescent="0.25">
      <c r="A99" s="38">
        <f t="shared" si="1"/>
        <v>92</v>
      </c>
      <c r="B99" s="256" t="s">
        <v>206</v>
      </c>
      <c r="C99" s="256" t="s">
        <v>14</v>
      </c>
      <c r="D99" s="267">
        <v>110</v>
      </c>
      <c r="E99" s="267">
        <v>110</v>
      </c>
      <c r="F99" s="266">
        <v>7920</v>
      </c>
      <c r="G99" s="266">
        <v>7920</v>
      </c>
      <c r="H99" s="271" t="s">
        <v>295</v>
      </c>
      <c r="I99" s="271" t="s">
        <v>295</v>
      </c>
      <c r="J99" s="271" t="s">
        <v>295</v>
      </c>
      <c r="K99" s="280" t="s">
        <v>295</v>
      </c>
    </row>
    <row r="100" spans="1:11" ht="25.5" customHeight="1" x14ac:dyDescent="0.25">
      <c r="A100" s="38">
        <f t="shared" si="1"/>
        <v>93</v>
      </c>
      <c r="B100" s="256" t="s">
        <v>207</v>
      </c>
      <c r="C100" s="256" t="s">
        <v>13</v>
      </c>
      <c r="D100" s="267">
        <v>1400</v>
      </c>
      <c r="E100" s="267">
        <v>1400</v>
      </c>
      <c r="F100" s="266">
        <v>39200</v>
      </c>
      <c r="G100" s="266">
        <v>39200</v>
      </c>
      <c r="H100" s="271" t="s">
        <v>296</v>
      </c>
      <c r="I100" s="271"/>
      <c r="J100" s="271"/>
      <c r="K100" s="280"/>
    </row>
    <row r="101" spans="1:11" ht="25.5" customHeight="1" x14ac:dyDescent="0.25">
      <c r="A101" s="38">
        <f t="shared" si="1"/>
        <v>94</v>
      </c>
      <c r="B101" s="256" t="s">
        <v>208</v>
      </c>
      <c r="C101" s="256" t="s">
        <v>12</v>
      </c>
      <c r="D101" s="267">
        <v>35</v>
      </c>
      <c r="E101" s="267">
        <v>35</v>
      </c>
      <c r="F101" s="266">
        <v>14000</v>
      </c>
      <c r="G101" s="266">
        <v>14000</v>
      </c>
      <c r="H101" s="271" t="s">
        <v>297</v>
      </c>
      <c r="I101" s="271"/>
      <c r="J101" s="271"/>
      <c r="K101" s="280"/>
    </row>
    <row r="102" spans="1:11" ht="25.5" customHeight="1" x14ac:dyDescent="0.25">
      <c r="A102" s="38">
        <f t="shared" si="1"/>
        <v>95</v>
      </c>
      <c r="B102" s="256" t="s">
        <v>209</v>
      </c>
      <c r="C102" s="256" t="s">
        <v>13</v>
      </c>
      <c r="D102" s="267">
        <v>70</v>
      </c>
      <c r="E102" s="267">
        <v>70</v>
      </c>
      <c r="F102" s="266">
        <v>150500</v>
      </c>
      <c r="G102" s="266">
        <v>150500</v>
      </c>
      <c r="H102" s="271" t="s">
        <v>298</v>
      </c>
      <c r="I102" s="271"/>
      <c r="J102" s="271"/>
      <c r="K102" s="280"/>
    </row>
    <row r="103" spans="1:11" ht="25.5" customHeight="1" x14ac:dyDescent="0.25">
      <c r="A103" s="38">
        <f t="shared" si="1"/>
        <v>96</v>
      </c>
      <c r="B103" s="256" t="s">
        <v>128</v>
      </c>
      <c r="C103" s="256" t="s">
        <v>13</v>
      </c>
      <c r="D103" s="267">
        <v>50</v>
      </c>
      <c r="E103" s="267">
        <v>50</v>
      </c>
      <c r="F103" s="266">
        <v>149000</v>
      </c>
      <c r="G103" s="266">
        <v>149000</v>
      </c>
      <c r="H103" s="271" t="s">
        <v>129</v>
      </c>
      <c r="I103" s="271" t="s">
        <v>129</v>
      </c>
      <c r="J103" s="271" t="s">
        <v>129</v>
      </c>
      <c r="K103" s="280" t="s">
        <v>129</v>
      </c>
    </row>
    <row r="104" spans="1:11" ht="25.5" customHeight="1" x14ac:dyDescent="0.25">
      <c r="A104" s="38">
        <f t="shared" si="1"/>
        <v>97</v>
      </c>
      <c r="B104" s="256" t="s">
        <v>210</v>
      </c>
      <c r="C104" s="256" t="s">
        <v>14</v>
      </c>
      <c r="D104" s="267">
        <v>800</v>
      </c>
      <c r="E104" s="267">
        <v>800</v>
      </c>
      <c r="F104" s="266">
        <v>4800</v>
      </c>
      <c r="G104" s="266">
        <v>4800</v>
      </c>
      <c r="H104" s="271" t="s">
        <v>299</v>
      </c>
      <c r="I104" s="271" t="s">
        <v>299</v>
      </c>
      <c r="J104" s="271" t="s">
        <v>299</v>
      </c>
      <c r="K104" s="280" t="s">
        <v>299</v>
      </c>
    </row>
    <row r="105" spans="1:11" ht="25.5" customHeight="1" x14ac:dyDescent="0.25">
      <c r="A105" s="38">
        <f t="shared" si="1"/>
        <v>98</v>
      </c>
      <c r="B105" s="27" t="s">
        <v>211</v>
      </c>
      <c r="C105" s="29" t="s">
        <v>106</v>
      </c>
      <c r="D105" s="267">
        <v>10</v>
      </c>
      <c r="E105" s="267">
        <v>10</v>
      </c>
      <c r="F105" s="266">
        <v>4000</v>
      </c>
      <c r="G105" s="266">
        <v>4000</v>
      </c>
      <c r="H105" s="271" t="s">
        <v>300</v>
      </c>
      <c r="I105" s="271" t="s">
        <v>300</v>
      </c>
      <c r="J105" s="271" t="s">
        <v>300</v>
      </c>
      <c r="K105" s="280" t="s">
        <v>300</v>
      </c>
    </row>
    <row r="106" spans="1:11" ht="67.5" x14ac:dyDescent="0.25">
      <c r="A106" s="38">
        <f t="shared" si="1"/>
        <v>99</v>
      </c>
      <c r="B106" s="27" t="s">
        <v>212</v>
      </c>
      <c r="C106" s="29" t="s">
        <v>107</v>
      </c>
      <c r="D106" s="267">
        <v>50</v>
      </c>
      <c r="E106" s="267">
        <v>50</v>
      </c>
      <c r="F106" s="266">
        <v>26500</v>
      </c>
      <c r="G106" s="266">
        <v>26500</v>
      </c>
      <c r="H106" s="271" t="s">
        <v>301</v>
      </c>
      <c r="I106" s="271" t="s">
        <v>301</v>
      </c>
      <c r="J106" s="271" t="s">
        <v>301</v>
      </c>
      <c r="K106" s="280" t="s">
        <v>301</v>
      </c>
    </row>
    <row r="107" spans="1:11" ht="25.5" customHeight="1" thickBot="1" x14ac:dyDescent="0.3">
      <c r="A107" s="264">
        <f t="shared" si="1"/>
        <v>100</v>
      </c>
      <c r="B107" s="33" t="s">
        <v>213</v>
      </c>
      <c r="C107" s="265" t="s">
        <v>12</v>
      </c>
      <c r="D107" s="281">
        <v>25</v>
      </c>
      <c r="E107" s="281">
        <v>25</v>
      </c>
      <c r="F107" s="282">
        <v>220000</v>
      </c>
      <c r="G107" s="282">
        <v>220000</v>
      </c>
      <c r="H107" s="283" t="s">
        <v>302</v>
      </c>
      <c r="I107" s="283" t="s">
        <v>302</v>
      </c>
      <c r="J107" s="283" t="s">
        <v>302</v>
      </c>
      <c r="K107" s="284" t="s">
        <v>302</v>
      </c>
    </row>
    <row r="108" spans="1:11" ht="24" customHeight="1" x14ac:dyDescent="0.3">
      <c r="A108" s="205"/>
      <c r="B108" s="86"/>
      <c r="C108" s="86"/>
      <c r="D108" s="86"/>
      <c r="E108" s="86"/>
      <c r="F108" s="86"/>
      <c r="G108" s="86"/>
      <c r="H108" s="86"/>
      <c r="I108" s="86"/>
      <c r="J108" s="86"/>
      <c r="K108" s="87"/>
    </row>
    <row r="109" spans="1:11" ht="43.5" customHeight="1" x14ac:dyDescent="0.25">
      <c r="A109" s="206" t="s">
        <v>15</v>
      </c>
      <c r="B109" s="207"/>
      <c r="C109" s="207"/>
      <c r="D109" s="207"/>
      <c r="E109" s="208"/>
      <c r="F109" s="73" t="s">
        <v>303</v>
      </c>
      <c r="G109" s="74"/>
      <c r="H109" s="74"/>
      <c r="I109" s="74"/>
      <c r="J109" s="74"/>
      <c r="K109" s="75"/>
    </row>
    <row r="110" spans="1:11" ht="24" customHeight="1" thickBot="1" x14ac:dyDescent="0.35">
      <c r="A110" s="210"/>
      <c r="B110" s="211"/>
      <c r="C110" s="211"/>
      <c r="D110" s="211"/>
      <c r="E110" s="211"/>
      <c r="F110" s="211"/>
      <c r="G110" s="211"/>
      <c r="H110" s="211"/>
      <c r="I110" s="211"/>
      <c r="J110" s="211"/>
      <c r="K110" s="212"/>
    </row>
    <row r="111" spans="1:11" ht="24" customHeight="1" x14ac:dyDescent="0.3">
      <c r="A111" s="213" t="s">
        <v>16</v>
      </c>
      <c r="B111" s="214"/>
      <c r="C111" s="214"/>
      <c r="D111" s="214"/>
      <c r="E111" s="214"/>
      <c r="F111" s="214"/>
      <c r="G111" s="214"/>
      <c r="H111" s="214"/>
      <c r="I111" s="214"/>
      <c r="J111" s="214"/>
      <c r="K111" s="215"/>
    </row>
    <row r="112" spans="1:11" ht="24" customHeight="1" x14ac:dyDescent="0.3">
      <c r="A112" s="198" t="s">
        <v>17</v>
      </c>
      <c r="B112" s="83"/>
      <c r="C112" s="82" t="s">
        <v>18</v>
      </c>
      <c r="D112" s="83"/>
      <c r="E112" s="82" t="s">
        <v>19</v>
      </c>
      <c r="F112" s="83"/>
      <c r="G112" s="82" t="s">
        <v>20</v>
      </c>
      <c r="H112" s="83"/>
      <c r="I112" s="12" t="s">
        <v>21</v>
      </c>
      <c r="J112" s="80" t="s">
        <v>22</v>
      </c>
      <c r="K112" s="81"/>
    </row>
    <row r="113" spans="1:11" ht="24" customHeight="1" x14ac:dyDescent="0.25">
      <c r="A113" s="100" t="s">
        <v>23</v>
      </c>
      <c r="B113" s="101"/>
      <c r="C113" s="76"/>
      <c r="D113" s="77"/>
      <c r="E113" s="76"/>
      <c r="F113" s="77"/>
      <c r="G113" s="76"/>
      <c r="H113" s="77"/>
      <c r="I113" s="102" t="s">
        <v>24</v>
      </c>
      <c r="J113" s="80"/>
      <c r="K113" s="81"/>
    </row>
    <row r="114" spans="1:11" ht="24" customHeight="1" x14ac:dyDescent="0.25">
      <c r="A114" s="100" t="s">
        <v>25</v>
      </c>
      <c r="B114" s="101"/>
      <c r="C114" s="78"/>
      <c r="D114" s="79"/>
      <c r="E114" s="78"/>
      <c r="F114" s="79"/>
      <c r="G114" s="78"/>
      <c r="H114" s="79"/>
      <c r="I114" s="103"/>
      <c r="J114" s="104"/>
      <c r="K114" s="105"/>
    </row>
    <row r="115" spans="1:11" ht="24" customHeight="1" x14ac:dyDescent="0.3">
      <c r="A115" s="84"/>
      <c r="B115" s="85"/>
      <c r="C115" s="85"/>
      <c r="D115" s="85"/>
      <c r="E115" s="85"/>
      <c r="F115" s="85"/>
      <c r="G115" s="85"/>
      <c r="H115" s="85"/>
      <c r="I115" s="85"/>
      <c r="J115" s="86"/>
      <c r="K115" s="87"/>
    </row>
    <row r="116" spans="1:11" ht="24" customHeight="1" x14ac:dyDescent="0.3">
      <c r="A116" s="126" t="s">
        <v>26</v>
      </c>
      <c r="B116" s="127"/>
      <c r="C116" s="127"/>
      <c r="D116" s="127"/>
      <c r="E116" s="127"/>
      <c r="F116" s="128"/>
      <c r="G116" s="134" t="s">
        <v>304</v>
      </c>
      <c r="H116" s="135"/>
      <c r="I116" s="135"/>
      <c r="J116" s="135"/>
      <c r="K116" s="136"/>
    </row>
    <row r="117" spans="1:11" ht="24" customHeight="1" x14ac:dyDescent="0.3">
      <c r="A117" s="44" t="s">
        <v>27</v>
      </c>
      <c r="B117" s="45"/>
      <c r="C117" s="45"/>
      <c r="D117" s="45"/>
      <c r="E117" s="45"/>
      <c r="F117" s="46"/>
      <c r="G117" s="13">
        <v>1</v>
      </c>
      <c r="H117" s="82"/>
      <c r="I117" s="135"/>
      <c r="J117" s="135"/>
      <c r="K117" s="136"/>
    </row>
    <row r="118" spans="1:11" ht="24" customHeight="1" x14ac:dyDescent="0.3">
      <c r="A118" s="123"/>
      <c r="B118" s="124"/>
      <c r="C118" s="124"/>
      <c r="D118" s="124"/>
      <c r="E118" s="124"/>
      <c r="F118" s="125"/>
      <c r="G118" s="13" t="s">
        <v>28</v>
      </c>
      <c r="H118" s="82"/>
      <c r="I118" s="135"/>
      <c r="J118" s="135"/>
      <c r="K118" s="136"/>
    </row>
    <row r="119" spans="1:11" ht="24" customHeight="1" x14ac:dyDescent="0.3">
      <c r="A119" s="44" t="s">
        <v>29</v>
      </c>
      <c r="B119" s="45"/>
      <c r="C119" s="45"/>
      <c r="D119" s="45"/>
      <c r="E119" s="45"/>
      <c r="F119" s="46"/>
      <c r="G119" s="12"/>
      <c r="H119" s="94" t="s">
        <v>30</v>
      </c>
      <c r="I119" s="101"/>
      <c r="J119" s="94" t="s">
        <v>31</v>
      </c>
      <c r="K119" s="95"/>
    </row>
    <row r="120" spans="1:11" ht="24" customHeight="1" x14ac:dyDescent="0.3">
      <c r="A120" s="47"/>
      <c r="B120" s="48"/>
      <c r="C120" s="48"/>
      <c r="D120" s="48"/>
      <c r="E120" s="48"/>
      <c r="F120" s="49"/>
      <c r="G120" s="13">
        <v>1</v>
      </c>
      <c r="H120" s="12"/>
      <c r="I120" s="12"/>
      <c r="J120" s="12"/>
      <c r="K120" s="20"/>
    </row>
    <row r="121" spans="1:11" ht="24" customHeight="1" thickBot="1" x14ac:dyDescent="0.35">
      <c r="A121" s="50"/>
      <c r="B121" s="51"/>
      <c r="C121" s="51"/>
      <c r="D121" s="51"/>
      <c r="E121" s="51"/>
      <c r="F121" s="52"/>
      <c r="G121" s="21" t="s">
        <v>28</v>
      </c>
      <c r="H121" s="22"/>
      <c r="I121" s="22"/>
      <c r="J121" s="22"/>
      <c r="K121" s="23"/>
    </row>
    <row r="122" spans="1:11" ht="24" customHeight="1" thickBot="1" x14ac:dyDescent="0.35">
      <c r="A122" s="88"/>
      <c r="B122" s="89"/>
      <c r="C122" s="89"/>
      <c r="D122" s="89"/>
      <c r="E122" s="89"/>
      <c r="F122" s="89"/>
      <c r="G122" s="89"/>
      <c r="H122" s="89"/>
      <c r="I122" s="89"/>
      <c r="J122" s="89"/>
      <c r="K122" s="90"/>
    </row>
    <row r="123" spans="1:11" ht="24" customHeight="1" x14ac:dyDescent="0.25">
      <c r="A123" s="62" t="s">
        <v>32</v>
      </c>
      <c r="B123" s="64" t="s">
        <v>33</v>
      </c>
      <c r="C123" s="64"/>
      <c r="D123" s="66" t="s">
        <v>34</v>
      </c>
      <c r="E123" s="66"/>
      <c r="F123" s="66"/>
      <c r="G123" s="66"/>
      <c r="H123" s="66"/>
      <c r="I123" s="67"/>
      <c r="J123" s="14"/>
      <c r="K123" s="15"/>
    </row>
    <row r="124" spans="1:11" ht="24" customHeight="1" x14ac:dyDescent="0.3">
      <c r="A124" s="63"/>
      <c r="B124" s="65"/>
      <c r="C124" s="65"/>
      <c r="D124" s="68" t="s">
        <v>35</v>
      </c>
      <c r="E124" s="68"/>
      <c r="F124" s="68"/>
      <c r="G124" s="68"/>
      <c r="H124" s="68"/>
      <c r="I124" s="69"/>
      <c r="J124" s="14"/>
      <c r="K124" s="15"/>
    </row>
    <row r="125" spans="1:11" ht="24" customHeight="1" x14ac:dyDescent="0.25">
      <c r="A125" s="70" t="s">
        <v>3</v>
      </c>
      <c r="B125" s="65"/>
      <c r="C125" s="65"/>
      <c r="D125" s="53" t="s">
        <v>36</v>
      </c>
      <c r="E125" s="53"/>
      <c r="F125" s="53" t="s">
        <v>37</v>
      </c>
      <c r="G125" s="53"/>
      <c r="H125" s="53" t="s">
        <v>38</v>
      </c>
      <c r="I125" s="54"/>
      <c r="J125" s="14"/>
      <c r="K125" s="15"/>
    </row>
    <row r="126" spans="1:11" ht="24" customHeight="1" thickBot="1" x14ac:dyDescent="0.35">
      <c r="A126" s="71"/>
      <c r="B126" s="72" t="s">
        <v>39</v>
      </c>
      <c r="C126" s="72"/>
      <c r="D126" s="31" t="s">
        <v>40</v>
      </c>
      <c r="E126" s="16" t="s">
        <v>11</v>
      </c>
      <c r="F126" s="31" t="s">
        <v>41</v>
      </c>
      <c r="G126" s="16" t="s">
        <v>11</v>
      </c>
      <c r="H126" s="31" t="s">
        <v>42</v>
      </c>
      <c r="I126" s="17" t="s">
        <v>11</v>
      </c>
      <c r="J126" s="18"/>
      <c r="K126" s="19"/>
    </row>
    <row r="127" spans="1:11" ht="24" customHeight="1" x14ac:dyDescent="0.25">
      <c r="A127" s="37">
        <v>1</v>
      </c>
      <c r="B127" s="262" t="s">
        <v>138</v>
      </c>
      <c r="C127" s="263" t="s">
        <v>14</v>
      </c>
      <c r="D127" s="34">
        <f t="shared" ref="D127:D188" si="2">E127</f>
        <v>50719.5</v>
      </c>
      <c r="E127" s="35">
        <f t="shared" ref="E127:E188" si="3">I127/1.2</f>
        <v>50719.5</v>
      </c>
      <c r="F127" s="34">
        <f t="shared" ref="F127:F188" si="4">G127</f>
        <v>10143.900000000001</v>
      </c>
      <c r="G127" s="35">
        <f t="shared" ref="G127:G188" si="5">I127-E127</f>
        <v>10143.900000000001</v>
      </c>
      <c r="H127" s="34">
        <f t="shared" ref="H127:H188" si="6">I127</f>
        <v>60863.4</v>
      </c>
      <c r="I127" s="36">
        <v>60863.4</v>
      </c>
      <c r="J127" s="18"/>
      <c r="K127" s="19"/>
    </row>
    <row r="128" spans="1:11" ht="24" customHeight="1" x14ac:dyDescent="0.25">
      <c r="A128" s="38">
        <v>2</v>
      </c>
      <c r="B128" s="27" t="s">
        <v>139</v>
      </c>
      <c r="C128" s="29" t="s">
        <v>14</v>
      </c>
      <c r="D128" s="34">
        <f t="shared" si="2"/>
        <v>71550</v>
      </c>
      <c r="E128" s="35">
        <f t="shared" si="3"/>
        <v>71550</v>
      </c>
      <c r="F128" s="34">
        <f t="shared" si="4"/>
        <v>14310</v>
      </c>
      <c r="G128" s="35">
        <f t="shared" si="5"/>
        <v>14310</v>
      </c>
      <c r="H128" s="34">
        <f t="shared" si="6"/>
        <v>85860</v>
      </c>
      <c r="I128" s="36">
        <v>85860</v>
      </c>
      <c r="J128" s="18"/>
      <c r="K128" s="19"/>
    </row>
    <row r="129" spans="1:11" ht="24" customHeight="1" x14ac:dyDescent="0.25">
      <c r="A129" s="38">
        <v>3</v>
      </c>
      <c r="B129" s="27" t="s">
        <v>140</v>
      </c>
      <c r="C129" s="29" t="s">
        <v>12</v>
      </c>
      <c r="D129" s="34">
        <f t="shared" si="2"/>
        <v>8125</v>
      </c>
      <c r="E129" s="35">
        <f t="shared" si="3"/>
        <v>8125</v>
      </c>
      <c r="F129" s="34">
        <f t="shared" si="4"/>
        <v>1625</v>
      </c>
      <c r="G129" s="35">
        <f t="shared" si="5"/>
        <v>1625</v>
      </c>
      <c r="H129" s="34">
        <f t="shared" si="6"/>
        <v>9750</v>
      </c>
      <c r="I129" s="36">
        <v>9750</v>
      </c>
      <c r="J129" s="18"/>
      <c r="K129" s="19"/>
    </row>
    <row r="130" spans="1:11" ht="24" customHeight="1" x14ac:dyDescent="0.25">
      <c r="A130" s="38">
        <v>4</v>
      </c>
      <c r="B130" s="250" t="s">
        <v>141</v>
      </c>
      <c r="C130" s="29" t="s">
        <v>14</v>
      </c>
      <c r="D130" s="34">
        <f t="shared" si="2"/>
        <v>50940</v>
      </c>
      <c r="E130" s="35">
        <f t="shared" si="3"/>
        <v>50940</v>
      </c>
      <c r="F130" s="34">
        <f t="shared" si="4"/>
        <v>10188</v>
      </c>
      <c r="G130" s="35">
        <f t="shared" si="5"/>
        <v>10188</v>
      </c>
      <c r="H130" s="34">
        <f t="shared" si="6"/>
        <v>61128</v>
      </c>
      <c r="I130" s="36">
        <v>61128</v>
      </c>
      <c r="J130" s="18"/>
      <c r="K130" s="19"/>
    </row>
    <row r="131" spans="1:11" ht="24" customHeight="1" x14ac:dyDescent="0.25">
      <c r="A131" s="38">
        <v>6</v>
      </c>
      <c r="B131" s="27" t="s">
        <v>142</v>
      </c>
      <c r="C131" s="29" t="s">
        <v>14</v>
      </c>
      <c r="D131" s="34">
        <f t="shared" si="2"/>
        <v>3000</v>
      </c>
      <c r="E131" s="35">
        <f t="shared" si="3"/>
        <v>3000</v>
      </c>
      <c r="F131" s="34">
        <f t="shared" si="4"/>
        <v>600</v>
      </c>
      <c r="G131" s="35">
        <f t="shared" si="5"/>
        <v>600</v>
      </c>
      <c r="H131" s="34">
        <f t="shared" si="6"/>
        <v>3600</v>
      </c>
      <c r="I131" s="36">
        <v>3600</v>
      </c>
      <c r="J131" s="18"/>
      <c r="K131" s="19"/>
    </row>
    <row r="132" spans="1:11" ht="24" customHeight="1" x14ac:dyDescent="0.25">
      <c r="A132" s="38">
        <v>8</v>
      </c>
      <c r="B132" s="27" t="s">
        <v>143</v>
      </c>
      <c r="C132" s="29" t="s">
        <v>14</v>
      </c>
      <c r="D132" s="34">
        <f t="shared" si="2"/>
        <v>24833.333333333336</v>
      </c>
      <c r="E132" s="35">
        <f t="shared" si="3"/>
        <v>24833.333333333336</v>
      </c>
      <c r="F132" s="34">
        <f t="shared" si="4"/>
        <v>4966.6666666666642</v>
      </c>
      <c r="G132" s="35">
        <f t="shared" si="5"/>
        <v>4966.6666666666642</v>
      </c>
      <c r="H132" s="34">
        <f t="shared" si="6"/>
        <v>29800</v>
      </c>
      <c r="I132" s="36">
        <v>29800</v>
      </c>
      <c r="J132" s="18"/>
      <c r="K132" s="19"/>
    </row>
    <row r="133" spans="1:11" ht="24" customHeight="1" x14ac:dyDescent="0.25">
      <c r="A133" s="38">
        <v>10</v>
      </c>
      <c r="B133" s="27" t="s">
        <v>145</v>
      </c>
      <c r="C133" s="29" t="s">
        <v>14</v>
      </c>
      <c r="D133" s="34">
        <f t="shared" si="2"/>
        <v>1360</v>
      </c>
      <c r="E133" s="35">
        <f t="shared" si="3"/>
        <v>1360</v>
      </c>
      <c r="F133" s="34">
        <f t="shared" si="4"/>
        <v>272</v>
      </c>
      <c r="G133" s="35">
        <f t="shared" si="5"/>
        <v>272</v>
      </c>
      <c r="H133" s="34">
        <f t="shared" si="6"/>
        <v>1632</v>
      </c>
      <c r="I133" s="36">
        <v>1632</v>
      </c>
      <c r="J133" s="18"/>
      <c r="K133" s="19"/>
    </row>
    <row r="134" spans="1:11" ht="24" customHeight="1" x14ac:dyDescent="0.25">
      <c r="A134" s="38">
        <v>12</v>
      </c>
      <c r="B134" s="251" t="s">
        <v>146</v>
      </c>
      <c r="C134" s="29" t="s">
        <v>14</v>
      </c>
      <c r="D134" s="34">
        <f t="shared" si="2"/>
        <v>21111</v>
      </c>
      <c r="E134" s="35">
        <f t="shared" si="3"/>
        <v>21111</v>
      </c>
      <c r="F134" s="34">
        <f t="shared" si="4"/>
        <v>4222.2000000000007</v>
      </c>
      <c r="G134" s="35">
        <f t="shared" si="5"/>
        <v>4222.2000000000007</v>
      </c>
      <c r="H134" s="34">
        <f t="shared" si="6"/>
        <v>25333.200000000001</v>
      </c>
      <c r="I134" s="36">
        <v>25333.200000000001</v>
      </c>
      <c r="J134" s="18"/>
      <c r="K134" s="19"/>
    </row>
    <row r="135" spans="1:11" ht="24" customHeight="1" x14ac:dyDescent="0.25">
      <c r="A135" s="38">
        <v>13</v>
      </c>
      <c r="B135" s="251" t="s">
        <v>146</v>
      </c>
      <c r="C135" s="29" t="s">
        <v>14</v>
      </c>
      <c r="D135" s="34">
        <f t="shared" si="2"/>
        <v>15872.5</v>
      </c>
      <c r="E135" s="35">
        <f t="shared" si="3"/>
        <v>15872.5</v>
      </c>
      <c r="F135" s="34">
        <f t="shared" si="4"/>
        <v>3174.5</v>
      </c>
      <c r="G135" s="35">
        <f t="shared" si="5"/>
        <v>3174.5</v>
      </c>
      <c r="H135" s="34">
        <f t="shared" si="6"/>
        <v>19047</v>
      </c>
      <c r="I135" s="36">
        <v>19047</v>
      </c>
      <c r="J135" s="18"/>
      <c r="K135" s="19"/>
    </row>
    <row r="136" spans="1:11" ht="24" customHeight="1" x14ac:dyDescent="0.25">
      <c r="A136" s="38">
        <v>14</v>
      </c>
      <c r="B136" s="27" t="s">
        <v>147</v>
      </c>
      <c r="C136" s="29" t="s">
        <v>14</v>
      </c>
      <c r="D136" s="34">
        <f t="shared" si="2"/>
        <v>45867.750000000007</v>
      </c>
      <c r="E136" s="35">
        <f t="shared" si="3"/>
        <v>45867.750000000007</v>
      </c>
      <c r="F136" s="34">
        <f t="shared" si="4"/>
        <v>9173.5499999999956</v>
      </c>
      <c r="G136" s="35">
        <f t="shared" si="5"/>
        <v>9173.5499999999956</v>
      </c>
      <c r="H136" s="34">
        <f t="shared" si="6"/>
        <v>55041.3</v>
      </c>
      <c r="I136" s="36">
        <v>55041.3</v>
      </c>
      <c r="J136" s="18"/>
      <c r="K136" s="19"/>
    </row>
    <row r="137" spans="1:11" ht="24" customHeight="1" x14ac:dyDescent="0.25">
      <c r="A137" s="38">
        <v>15</v>
      </c>
      <c r="B137" s="27" t="s">
        <v>148</v>
      </c>
      <c r="C137" s="29" t="s">
        <v>14</v>
      </c>
      <c r="D137" s="34">
        <f t="shared" si="2"/>
        <v>6508.3333333333339</v>
      </c>
      <c r="E137" s="35">
        <f t="shared" si="3"/>
        <v>6508.3333333333339</v>
      </c>
      <c r="F137" s="34">
        <f t="shared" si="4"/>
        <v>1301.6666666666661</v>
      </c>
      <c r="G137" s="35">
        <f t="shared" si="5"/>
        <v>1301.6666666666661</v>
      </c>
      <c r="H137" s="34">
        <f t="shared" si="6"/>
        <v>7810</v>
      </c>
      <c r="I137" s="36">
        <v>7810</v>
      </c>
      <c r="J137" s="18"/>
      <c r="K137" s="19"/>
    </row>
    <row r="138" spans="1:11" ht="24" customHeight="1" x14ac:dyDescent="0.25">
      <c r="A138" s="38">
        <v>16</v>
      </c>
      <c r="B138" s="27" t="s">
        <v>148</v>
      </c>
      <c r="C138" s="29" t="s">
        <v>14</v>
      </c>
      <c r="D138" s="34">
        <f t="shared" si="2"/>
        <v>1525</v>
      </c>
      <c r="E138" s="35">
        <f t="shared" si="3"/>
        <v>1525</v>
      </c>
      <c r="F138" s="34">
        <f t="shared" si="4"/>
        <v>305</v>
      </c>
      <c r="G138" s="35">
        <f t="shared" si="5"/>
        <v>305</v>
      </c>
      <c r="H138" s="34">
        <f t="shared" si="6"/>
        <v>1830</v>
      </c>
      <c r="I138" s="36">
        <v>1830</v>
      </c>
      <c r="J138" s="18"/>
      <c r="K138" s="19"/>
    </row>
    <row r="139" spans="1:11" ht="24" customHeight="1" x14ac:dyDescent="0.25">
      <c r="A139" s="38">
        <v>17</v>
      </c>
      <c r="B139" s="27" t="s">
        <v>97</v>
      </c>
      <c r="C139" s="29" t="s">
        <v>12</v>
      </c>
      <c r="D139" s="34">
        <f t="shared" si="2"/>
        <v>64145.833333333336</v>
      </c>
      <c r="E139" s="35">
        <f t="shared" si="3"/>
        <v>64145.833333333336</v>
      </c>
      <c r="F139" s="34">
        <f t="shared" si="4"/>
        <v>12829.166666666664</v>
      </c>
      <c r="G139" s="35">
        <f t="shared" si="5"/>
        <v>12829.166666666664</v>
      </c>
      <c r="H139" s="34">
        <f t="shared" si="6"/>
        <v>76975</v>
      </c>
      <c r="I139" s="36">
        <v>76975</v>
      </c>
      <c r="J139" s="18"/>
      <c r="K139" s="19"/>
    </row>
    <row r="140" spans="1:11" ht="24" customHeight="1" x14ac:dyDescent="0.25">
      <c r="A140" s="38">
        <v>18</v>
      </c>
      <c r="B140" s="27" t="s">
        <v>149</v>
      </c>
      <c r="C140" s="29" t="s">
        <v>12</v>
      </c>
      <c r="D140" s="34">
        <f t="shared" si="2"/>
        <v>22275</v>
      </c>
      <c r="E140" s="35">
        <f t="shared" si="3"/>
        <v>22275</v>
      </c>
      <c r="F140" s="34">
        <f t="shared" si="4"/>
        <v>4455</v>
      </c>
      <c r="G140" s="35">
        <f t="shared" si="5"/>
        <v>4455</v>
      </c>
      <c r="H140" s="34">
        <f t="shared" si="6"/>
        <v>26730</v>
      </c>
      <c r="I140" s="36">
        <v>26730</v>
      </c>
      <c r="J140" s="18"/>
      <c r="K140" s="19"/>
    </row>
    <row r="141" spans="1:11" ht="24" customHeight="1" x14ac:dyDescent="0.25">
      <c r="A141" s="38">
        <v>19</v>
      </c>
      <c r="B141" s="27" t="s">
        <v>98</v>
      </c>
      <c r="C141" s="29" t="s">
        <v>12</v>
      </c>
      <c r="D141" s="34">
        <f t="shared" si="2"/>
        <v>34500</v>
      </c>
      <c r="E141" s="35">
        <f t="shared" si="3"/>
        <v>34500</v>
      </c>
      <c r="F141" s="34">
        <f t="shared" si="4"/>
        <v>6900</v>
      </c>
      <c r="G141" s="35">
        <f t="shared" si="5"/>
        <v>6900</v>
      </c>
      <c r="H141" s="34">
        <f t="shared" si="6"/>
        <v>41400</v>
      </c>
      <c r="I141" s="36">
        <v>41400</v>
      </c>
      <c r="J141" s="18"/>
      <c r="K141" s="19"/>
    </row>
    <row r="142" spans="1:11" ht="24" customHeight="1" x14ac:dyDescent="0.25">
      <c r="A142" s="38">
        <v>20</v>
      </c>
      <c r="B142" s="27" t="s">
        <v>150</v>
      </c>
      <c r="C142" s="29" t="s">
        <v>13</v>
      </c>
      <c r="D142" s="34">
        <f t="shared" si="2"/>
        <v>78100</v>
      </c>
      <c r="E142" s="35">
        <f t="shared" si="3"/>
        <v>78100</v>
      </c>
      <c r="F142" s="34">
        <f t="shared" si="4"/>
        <v>15620</v>
      </c>
      <c r="G142" s="35">
        <f t="shared" si="5"/>
        <v>15620</v>
      </c>
      <c r="H142" s="34">
        <f t="shared" si="6"/>
        <v>93720</v>
      </c>
      <c r="I142" s="36">
        <v>93720</v>
      </c>
      <c r="J142" s="18"/>
      <c r="K142" s="19"/>
    </row>
    <row r="143" spans="1:11" ht="24" customHeight="1" x14ac:dyDescent="0.25">
      <c r="A143" s="38">
        <v>21</v>
      </c>
      <c r="B143" s="27" t="s">
        <v>151</v>
      </c>
      <c r="C143" s="29" t="s">
        <v>14</v>
      </c>
      <c r="D143" s="34">
        <f t="shared" si="2"/>
        <v>16741.666666666668</v>
      </c>
      <c r="E143" s="35">
        <f t="shared" si="3"/>
        <v>16741.666666666668</v>
      </c>
      <c r="F143" s="34">
        <f t="shared" si="4"/>
        <v>3348.3333333333321</v>
      </c>
      <c r="G143" s="35">
        <f t="shared" si="5"/>
        <v>3348.3333333333321</v>
      </c>
      <c r="H143" s="34">
        <f t="shared" si="6"/>
        <v>20090</v>
      </c>
      <c r="I143" s="36">
        <v>20090</v>
      </c>
      <c r="J143" s="18"/>
      <c r="K143" s="19"/>
    </row>
    <row r="144" spans="1:11" ht="24" customHeight="1" x14ac:dyDescent="0.25">
      <c r="A144" s="38">
        <v>25</v>
      </c>
      <c r="B144" s="27" t="s">
        <v>155</v>
      </c>
      <c r="C144" s="29" t="s">
        <v>14</v>
      </c>
      <c r="D144" s="34">
        <f t="shared" si="2"/>
        <v>34321</v>
      </c>
      <c r="E144" s="35">
        <f t="shared" si="3"/>
        <v>34321</v>
      </c>
      <c r="F144" s="34">
        <f t="shared" si="4"/>
        <v>6864.1999999999971</v>
      </c>
      <c r="G144" s="35">
        <f t="shared" si="5"/>
        <v>6864.1999999999971</v>
      </c>
      <c r="H144" s="34">
        <f t="shared" si="6"/>
        <v>41185.199999999997</v>
      </c>
      <c r="I144" s="36">
        <v>41185.199999999997</v>
      </c>
      <c r="J144" s="18"/>
      <c r="K144" s="19"/>
    </row>
    <row r="145" spans="1:11" ht="24" customHeight="1" x14ac:dyDescent="0.25">
      <c r="A145" s="38">
        <v>31</v>
      </c>
      <c r="B145" s="27" t="s">
        <v>159</v>
      </c>
      <c r="C145" s="29" t="s">
        <v>14</v>
      </c>
      <c r="D145" s="34">
        <f t="shared" si="2"/>
        <v>1550.5</v>
      </c>
      <c r="E145" s="35">
        <f t="shared" si="3"/>
        <v>1550.5</v>
      </c>
      <c r="F145" s="34">
        <f t="shared" si="4"/>
        <v>310.09999999999991</v>
      </c>
      <c r="G145" s="35">
        <f t="shared" si="5"/>
        <v>310.09999999999991</v>
      </c>
      <c r="H145" s="34">
        <f t="shared" si="6"/>
        <v>1860.6</v>
      </c>
      <c r="I145" s="36">
        <v>1860.6</v>
      </c>
      <c r="J145" s="18"/>
      <c r="K145" s="19"/>
    </row>
    <row r="146" spans="1:11" ht="24" customHeight="1" x14ac:dyDescent="0.25">
      <c r="A146" s="38">
        <v>32</v>
      </c>
      <c r="B146" s="27" t="s">
        <v>160</v>
      </c>
      <c r="C146" s="29" t="s">
        <v>13</v>
      </c>
      <c r="D146" s="34">
        <f t="shared" si="2"/>
        <v>18825</v>
      </c>
      <c r="E146" s="35">
        <f t="shared" si="3"/>
        <v>18825</v>
      </c>
      <c r="F146" s="34">
        <f t="shared" si="4"/>
        <v>3765</v>
      </c>
      <c r="G146" s="35">
        <f t="shared" si="5"/>
        <v>3765</v>
      </c>
      <c r="H146" s="34">
        <f t="shared" si="6"/>
        <v>22590</v>
      </c>
      <c r="I146" s="36">
        <v>22590</v>
      </c>
      <c r="J146" s="18"/>
      <c r="K146" s="19"/>
    </row>
    <row r="147" spans="1:11" ht="24" customHeight="1" x14ac:dyDescent="0.25">
      <c r="A147" s="38">
        <v>33</v>
      </c>
      <c r="B147" s="27" t="s">
        <v>161</v>
      </c>
      <c r="C147" s="29" t="s">
        <v>14</v>
      </c>
      <c r="D147" s="34">
        <f t="shared" si="2"/>
        <v>88367.5</v>
      </c>
      <c r="E147" s="35">
        <f t="shared" si="3"/>
        <v>88367.5</v>
      </c>
      <c r="F147" s="34">
        <f t="shared" si="4"/>
        <v>17673.5</v>
      </c>
      <c r="G147" s="35">
        <f t="shared" si="5"/>
        <v>17673.5</v>
      </c>
      <c r="H147" s="34">
        <f t="shared" si="6"/>
        <v>106041</v>
      </c>
      <c r="I147" s="36">
        <v>106041</v>
      </c>
      <c r="J147" s="18"/>
      <c r="K147" s="19"/>
    </row>
    <row r="148" spans="1:11" ht="24" customHeight="1" x14ac:dyDescent="0.25">
      <c r="A148" s="38">
        <v>34</v>
      </c>
      <c r="B148" s="27" t="s">
        <v>162</v>
      </c>
      <c r="C148" s="29" t="s">
        <v>14</v>
      </c>
      <c r="D148" s="34">
        <f t="shared" si="2"/>
        <v>23470</v>
      </c>
      <c r="E148" s="35">
        <f t="shared" si="3"/>
        <v>23470</v>
      </c>
      <c r="F148" s="34">
        <f t="shared" si="4"/>
        <v>4694</v>
      </c>
      <c r="G148" s="35">
        <f t="shared" si="5"/>
        <v>4694</v>
      </c>
      <c r="H148" s="34">
        <f t="shared" si="6"/>
        <v>28164</v>
      </c>
      <c r="I148" s="36">
        <v>28164</v>
      </c>
      <c r="J148" s="18"/>
      <c r="K148" s="19"/>
    </row>
    <row r="149" spans="1:11" ht="24" customHeight="1" x14ac:dyDescent="0.25">
      <c r="A149" s="38">
        <v>35</v>
      </c>
      <c r="B149" s="27" t="s">
        <v>162</v>
      </c>
      <c r="C149" s="29" t="s">
        <v>14</v>
      </c>
      <c r="D149" s="34">
        <f t="shared" si="2"/>
        <v>36600</v>
      </c>
      <c r="E149" s="35">
        <f t="shared" si="3"/>
        <v>36600</v>
      </c>
      <c r="F149" s="34">
        <f t="shared" si="4"/>
        <v>7320</v>
      </c>
      <c r="G149" s="35">
        <f t="shared" si="5"/>
        <v>7320</v>
      </c>
      <c r="H149" s="34">
        <f t="shared" si="6"/>
        <v>43920</v>
      </c>
      <c r="I149" s="36">
        <v>43920</v>
      </c>
      <c r="J149" s="18"/>
      <c r="K149" s="19"/>
    </row>
    <row r="150" spans="1:11" ht="24" customHeight="1" x14ac:dyDescent="0.25">
      <c r="A150" s="38">
        <v>39</v>
      </c>
      <c r="B150" s="27" t="s">
        <v>100</v>
      </c>
      <c r="C150" s="29" t="s">
        <v>106</v>
      </c>
      <c r="D150" s="34">
        <f t="shared" si="2"/>
        <v>3060</v>
      </c>
      <c r="E150" s="35">
        <f t="shared" si="3"/>
        <v>3060</v>
      </c>
      <c r="F150" s="34">
        <f t="shared" si="4"/>
        <v>612</v>
      </c>
      <c r="G150" s="35">
        <f t="shared" si="5"/>
        <v>612</v>
      </c>
      <c r="H150" s="34">
        <f t="shared" si="6"/>
        <v>3672</v>
      </c>
      <c r="I150" s="36">
        <v>3672</v>
      </c>
      <c r="J150" s="18"/>
      <c r="K150" s="19"/>
    </row>
    <row r="151" spans="1:11" ht="24" customHeight="1" x14ac:dyDescent="0.25">
      <c r="A151" s="38">
        <v>42</v>
      </c>
      <c r="B151" s="27" t="s">
        <v>168</v>
      </c>
      <c r="C151" s="29" t="s">
        <v>12</v>
      </c>
      <c r="D151" s="34">
        <f t="shared" si="2"/>
        <v>28750</v>
      </c>
      <c r="E151" s="35">
        <f t="shared" si="3"/>
        <v>28750</v>
      </c>
      <c r="F151" s="34">
        <f t="shared" si="4"/>
        <v>5750</v>
      </c>
      <c r="G151" s="35">
        <f t="shared" si="5"/>
        <v>5750</v>
      </c>
      <c r="H151" s="34">
        <f t="shared" si="6"/>
        <v>34500</v>
      </c>
      <c r="I151" s="36">
        <v>34500</v>
      </c>
      <c r="J151" s="18"/>
      <c r="K151" s="19"/>
    </row>
    <row r="152" spans="1:11" ht="24" customHeight="1" x14ac:dyDescent="0.25">
      <c r="A152" s="38">
        <v>45</v>
      </c>
      <c r="B152" s="27" t="s">
        <v>171</v>
      </c>
      <c r="C152" s="29" t="s">
        <v>14</v>
      </c>
      <c r="D152" s="34">
        <f t="shared" si="2"/>
        <v>55416</v>
      </c>
      <c r="E152" s="35">
        <f t="shared" si="3"/>
        <v>55416</v>
      </c>
      <c r="F152" s="34">
        <f t="shared" si="4"/>
        <v>11083.199999999997</v>
      </c>
      <c r="G152" s="35">
        <f t="shared" si="5"/>
        <v>11083.199999999997</v>
      </c>
      <c r="H152" s="34">
        <f t="shared" si="6"/>
        <v>66499.199999999997</v>
      </c>
      <c r="I152" s="36">
        <v>66499.199999999997</v>
      </c>
      <c r="J152" s="18"/>
      <c r="K152" s="19"/>
    </row>
    <row r="153" spans="1:11" ht="24" customHeight="1" x14ac:dyDescent="0.25">
      <c r="A153" s="38">
        <v>46</v>
      </c>
      <c r="B153" s="27" t="s">
        <v>172</v>
      </c>
      <c r="C153" s="29" t="s">
        <v>215</v>
      </c>
      <c r="D153" s="34">
        <f t="shared" si="2"/>
        <v>4316.666666666667</v>
      </c>
      <c r="E153" s="35">
        <f t="shared" si="3"/>
        <v>4316.666666666667</v>
      </c>
      <c r="F153" s="34">
        <f t="shared" si="4"/>
        <v>863.33333333333303</v>
      </c>
      <c r="G153" s="35">
        <f t="shared" si="5"/>
        <v>863.33333333333303</v>
      </c>
      <c r="H153" s="34">
        <f t="shared" si="6"/>
        <v>5180</v>
      </c>
      <c r="I153" s="36">
        <v>5180</v>
      </c>
      <c r="J153" s="18"/>
      <c r="K153" s="19"/>
    </row>
    <row r="154" spans="1:11" ht="24" customHeight="1" x14ac:dyDescent="0.25">
      <c r="A154" s="38">
        <v>48</v>
      </c>
      <c r="B154" s="27" t="s">
        <v>174</v>
      </c>
      <c r="C154" s="29" t="s">
        <v>12</v>
      </c>
      <c r="D154" s="34">
        <f t="shared" si="2"/>
        <v>32666.666666666668</v>
      </c>
      <c r="E154" s="35">
        <f t="shared" si="3"/>
        <v>32666.666666666668</v>
      </c>
      <c r="F154" s="34">
        <f t="shared" si="4"/>
        <v>6533.3333333333321</v>
      </c>
      <c r="G154" s="35">
        <f t="shared" si="5"/>
        <v>6533.3333333333321</v>
      </c>
      <c r="H154" s="34">
        <f t="shared" si="6"/>
        <v>39200</v>
      </c>
      <c r="I154" s="36">
        <v>39200</v>
      </c>
      <c r="J154" s="18"/>
      <c r="K154" s="19"/>
    </row>
    <row r="155" spans="1:11" ht="24" customHeight="1" x14ac:dyDescent="0.25">
      <c r="A155" s="38">
        <v>51</v>
      </c>
      <c r="B155" s="250" t="s">
        <v>176</v>
      </c>
      <c r="C155" s="258" t="s">
        <v>14</v>
      </c>
      <c r="D155" s="34">
        <f t="shared" si="2"/>
        <v>18412.333333333332</v>
      </c>
      <c r="E155" s="35">
        <f t="shared" si="3"/>
        <v>18412.333333333332</v>
      </c>
      <c r="F155" s="34">
        <f t="shared" si="4"/>
        <v>3682.4666666666672</v>
      </c>
      <c r="G155" s="35">
        <f t="shared" si="5"/>
        <v>3682.4666666666672</v>
      </c>
      <c r="H155" s="34">
        <f t="shared" si="6"/>
        <v>22094.799999999999</v>
      </c>
      <c r="I155" s="36">
        <v>22094.799999999999</v>
      </c>
      <c r="J155" s="18"/>
      <c r="K155" s="19"/>
    </row>
    <row r="156" spans="1:11" ht="24" customHeight="1" x14ac:dyDescent="0.25">
      <c r="A156" s="38">
        <v>52</v>
      </c>
      <c r="B156" s="27" t="s">
        <v>177</v>
      </c>
      <c r="C156" s="29" t="s">
        <v>12</v>
      </c>
      <c r="D156" s="34">
        <f t="shared" si="2"/>
        <v>43750</v>
      </c>
      <c r="E156" s="35">
        <f t="shared" si="3"/>
        <v>43750</v>
      </c>
      <c r="F156" s="34">
        <f t="shared" si="4"/>
        <v>8750</v>
      </c>
      <c r="G156" s="35">
        <f t="shared" si="5"/>
        <v>8750</v>
      </c>
      <c r="H156" s="34">
        <f t="shared" si="6"/>
        <v>52500</v>
      </c>
      <c r="I156" s="36">
        <v>52500</v>
      </c>
      <c r="J156" s="18"/>
      <c r="K156" s="19"/>
    </row>
    <row r="157" spans="1:11" ht="24" customHeight="1" x14ac:dyDescent="0.25">
      <c r="A157" s="38">
        <v>55</v>
      </c>
      <c r="B157" s="27" t="s">
        <v>179</v>
      </c>
      <c r="C157" s="29" t="s">
        <v>215</v>
      </c>
      <c r="D157" s="34">
        <f t="shared" si="2"/>
        <v>25250</v>
      </c>
      <c r="E157" s="35">
        <f t="shared" si="3"/>
        <v>25250</v>
      </c>
      <c r="F157" s="34">
        <f t="shared" si="4"/>
        <v>5050</v>
      </c>
      <c r="G157" s="35">
        <f t="shared" si="5"/>
        <v>5050</v>
      </c>
      <c r="H157" s="34">
        <f t="shared" si="6"/>
        <v>30300</v>
      </c>
      <c r="I157" s="36">
        <v>30300</v>
      </c>
      <c r="J157" s="18"/>
      <c r="K157" s="19"/>
    </row>
    <row r="158" spans="1:11" ht="24" customHeight="1" x14ac:dyDescent="0.25">
      <c r="A158" s="38">
        <v>58</v>
      </c>
      <c r="B158" s="27" t="s">
        <v>180</v>
      </c>
      <c r="C158" s="29" t="s">
        <v>13</v>
      </c>
      <c r="D158" s="34">
        <f t="shared" si="2"/>
        <v>8068.666666666667</v>
      </c>
      <c r="E158" s="35">
        <f t="shared" si="3"/>
        <v>8068.666666666667</v>
      </c>
      <c r="F158" s="34">
        <f t="shared" si="4"/>
        <v>1613.7333333333327</v>
      </c>
      <c r="G158" s="35">
        <f t="shared" si="5"/>
        <v>1613.7333333333327</v>
      </c>
      <c r="H158" s="34">
        <f t="shared" si="6"/>
        <v>9682.4</v>
      </c>
      <c r="I158" s="36">
        <v>9682.4</v>
      </c>
      <c r="J158" s="18"/>
      <c r="K158" s="19"/>
    </row>
    <row r="159" spans="1:11" ht="24" customHeight="1" x14ac:dyDescent="0.25">
      <c r="A159" s="38">
        <v>62</v>
      </c>
      <c r="B159" s="254" t="s">
        <v>182</v>
      </c>
      <c r="C159" s="29" t="s">
        <v>106</v>
      </c>
      <c r="D159" s="34">
        <f t="shared" si="2"/>
        <v>8208.3333333333339</v>
      </c>
      <c r="E159" s="35">
        <f t="shared" si="3"/>
        <v>8208.3333333333339</v>
      </c>
      <c r="F159" s="34">
        <f t="shared" si="4"/>
        <v>1641.6666666666661</v>
      </c>
      <c r="G159" s="35">
        <f t="shared" si="5"/>
        <v>1641.6666666666661</v>
      </c>
      <c r="H159" s="34">
        <f t="shared" si="6"/>
        <v>9850</v>
      </c>
      <c r="I159" s="36">
        <v>9850</v>
      </c>
      <c r="J159" s="18"/>
      <c r="K159" s="19"/>
    </row>
    <row r="160" spans="1:11" ht="24" customHeight="1" x14ac:dyDescent="0.25">
      <c r="A160" s="38">
        <v>63</v>
      </c>
      <c r="B160" s="27" t="s">
        <v>183</v>
      </c>
      <c r="C160" s="259" t="s">
        <v>14</v>
      </c>
      <c r="D160" s="34">
        <f t="shared" si="2"/>
        <v>5868.8</v>
      </c>
      <c r="E160" s="35">
        <f t="shared" si="3"/>
        <v>5868.8</v>
      </c>
      <c r="F160" s="34">
        <f t="shared" si="4"/>
        <v>1173.7600000000002</v>
      </c>
      <c r="G160" s="35">
        <f t="shared" si="5"/>
        <v>1173.7600000000002</v>
      </c>
      <c r="H160" s="34">
        <f t="shared" si="6"/>
        <v>7042.56</v>
      </c>
      <c r="I160" s="36">
        <v>7042.56</v>
      </c>
      <c r="J160" s="18"/>
      <c r="K160" s="19"/>
    </row>
    <row r="161" spans="1:11" ht="24" customHeight="1" x14ac:dyDescent="0.25">
      <c r="A161" s="38">
        <v>64</v>
      </c>
      <c r="B161" s="27" t="s">
        <v>184</v>
      </c>
      <c r="C161" s="29" t="s">
        <v>14</v>
      </c>
      <c r="D161" s="34">
        <f t="shared" si="2"/>
        <v>8970</v>
      </c>
      <c r="E161" s="35">
        <f t="shared" si="3"/>
        <v>8970</v>
      </c>
      <c r="F161" s="34">
        <f t="shared" si="4"/>
        <v>1794</v>
      </c>
      <c r="G161" s="35">
        <f t="shared" si="5"/>
        <v>1794</v>
      </c>
      <c r="H161" s="34">
        <f t="shared" si="6"/>
        <v>10764</v>
      </c>
      <c r="I161" s="36">
        <v>10764</v>
      </c>
      <c r="J161" s="18"/>
      <c r="K161" s="19"/>
    </row>
    <row r="162" spans="1:11" ht="24" customHeight="1" x14ac:dyDescent="0.25">
      <c r="A162" s="38">
        <v>65</v>
      </c>
      <c r="B162" s="27" t="s">
        <v>185</v>
      </c>
      <c r="C162" s="30" t="s">
        <v>216</v>
      </c>
      <c r="D162" s="34">
        <f t="shared" si="2"/>
        <v>22803.333333333336</v>
      </c>
      <c r="E162" s="35">
        <f t="shared" si="3"/>
        <v>22803.333333333336</v>
      </c>
      <c r="F162" s="34">
        <f t="shared" si="4"/>
        <v>4560.6666666666642</v>
      </c>
      <c r="G162" s="35">
        <f t="shared" si="5"/>
        <v>4560.6666666666642</v>
      </c>
      <c r="H162" s="34">
        <f t="shared" si="6"/>
        <v>27364</v>
      </c>
      <c r="I162" s="36">
        <v>27364</v>
      </c>
      <c r="J162" s="18"/>
      <c r="K162" s="19"/>
    </row>
    <row r="163" spans="1:11" ht="24" customHeight="1" x14ac:dyDescent="0.25">
      <c r="A163" s="38">
        <v>67</v>
      </c>
      <c r="B163" s="27" t="s">
        <v>187</v>
      </c>
      <c r="C163" s="29" t="s">
        <v>13</v>
      </c>
      <c r="D163" s="34">
        <f t="shared" si="2"/>
        <v>72030</v>
      </c>
      <c r="E163" s="35">
        <f t="shared" si="3"/>
        <v>72030</v>
      </c>
      <c r="F163" s="34">
        <f t="shared" si="4"/>
        <v>14406</v>
      </c>
      <c r="G163" s="35">
        <f t="shared" si="5"/>
        <v>14406</v>
      </c>
      <c r="H163" s="34">
        <f t="shared" si="6"/>
        <v>86436</v>
      </c>
      <c r="I163" s="36">
        <v>86436</v>
      </c>
      <c r="J163" s="18"/>
      <c r="K163" s="19"/>
    </row>
    <row r="164" spans="1:11" ht="24" customHeight="1" x14ac:dyDescent="0.25">
      <c r="A164" s="38">
        <v>68</v>
      </c>
      <c r="B164" s="27" t="s">
        <v>188</v>
      </c>
      <c r="C164" s="29" t="s">
        <v>13</v>
      </c>
      <c r="D164" s="34">
        <f t="shared" si="2"/>
        <v>5232.3333333333339</v>
      </c>
      <c r="E164" s="35">
        <f t="shared" si="3"/>
        <v>5232.3333333333339</v>
      </c>
      <c r="F164" s="34">
        <f t="shared" si="4"/>
        <v>1046.4666666666662</v>
      </c>
      <c r="G164" s="35">
        <f t="shared" si="5"/>
        <v>1046.4666666666662</v>
      </c>
      <c r="H164" s="34">
        <f t="shared" si="6"/>
        <v>6278.8</v>
      </c>
      <c r="I164" s="36">
        <v>6278.8</v>
      </c>
      <c r="J164" s="18"/>
      <c r="K164" s="19"/>
    </row>
    <row r="165" spans="1:11" ht="24" customHeight="1" x14ac:dyDescent="0.25">
      <c r="A165" s="38">
        <v>69</v>
      </c>
      <c r="B165" s="27" t="s">
        <v>102</v>
      </c>
      <c r="C165" s="29" t="s">
        <v>13</v>
      </c>
      <c r="D165" s="34">
        <f t="shared" si="2"/>
        <v>12250</v>
      </c>
      <c r="E165" s="35">
        <f t="shared" si="3"/>
        <v>12250</v>
      </c>
      <c r="F165" s="34">
        <f t="shared" si="4"/>
        <v>2450</v>
      </c>
      <c r="G165" s="35">
        <f t="shared" si="5"/>
        <v>2450</v>
      </c>
      <c r="H165" s="34">
        <f t="shared" si="6"/>
        <v>14700</v>
      </c>
      <c r="I165" s="36">
        <v>14700</v>
      </c>
      <c r="J165" s="18"/>
      <c r="K165" s="19"/>
    </row>
    <row r="166" spans="1:11" ht="24" customHeight="1" x14ac:dyDescent="0.25">
      <c r="A166" s="38">
        <v>71</v>
      </c>
      <c r="B166" s="27" t="s">
        <v>189</v>
      </c>
      <c r="C166" s="29" t="s">
        <v>14</v>
      </c>
      <c r="D166" s="34">
        <f t="shared" si="2"/>
        <v>12285</v>
      </c>
      <c r="E166" s="35">
        <f t="shared" si="3"/>
        <v>12285</v>
      </c>
      <c r="F166" s="34">
        <f t="shared" si="4"/>
        <v>2457</v>
      </c>
      <c r="G166" s="35">
        <f t="shared" si="5"/>
        <v>2457</v>
      </c>
      <c r="H166" s="34">
        <f t="shared" si="6"/>
        <v>14742</v>
      </c>
      <c r="I166" s="36">
        <v>14742</v>
      </c>
      <c r="J166" s="18"/>
      <c r="K166" s="19"/>
    </row>
    <row r="167" spans="1:11" ht="24" customHeight="1" x14ac:dyDescent="0.25">
      <c r="A167" s="38">
        <v>72</v>
      </c>
      <c r="B167" s="27" t="s">
        <v>189</v>
      </c>
      <c r="C167" s="29" t="s">
        <v>14</v>
      </c>
      <c r="D167" s="34">
        <f t="shared" si="2"/>
        <v>9168</v>
      </c>
      <c r="E167" s="35">
        <f t="shared" si="3"/>
        <v>9168</v>
      </c>
      <c r="F167" s="34">
        <f t="shared" si="4"/>
        <v>1833.6000000000004</v>
      </c>
      <c r="G167" s="35">
        <f t="shared" si="5"/>
        <v>1833.6000000000004</v>
      </c>
      <c r="H167" s="34">
        <f t="shared" si="6"/>
        <v>11001.6</v>
      </c>
      <c r="I167" s="36">
        <v>11001.6</v>
      </c>
      <c r="J167" s="18"/>
      <c r="K167" s="19"/>
    </row>
    <row r="168" spans="1:11" ht="24" customHeight="1" x14ac:dyDescent="0.25">
      <c r="A168" s="38">
        <v>74</v>
      </c>
      <c r="B168" s="27" t="s">
        <v>191</v>
      </c>
      <c r="C168" s="29" t="s">
        <v>13</v>
      </c>
      <c r="D168" s="34">
        <f t="shared" si="2"/>
        <v>60833.333333333336</v>
      </c>
      <c r="E168" s="35">
        <f t="shared" si="3"/>
        <v>60833.333333333336</v>
      </c>
      <c r="F168" s="34">
        <f t="shared" si="4"/>
        <v>12166.666666666664</v>
      </c>
      <c r="G168" s="35">
        <f t="shared" si="5"/>
        <v>12166.666666666664</v>
      </c>
      <c r="H168" s="34">
        <f t="shared" si="6"/>
        <v>73000</v>
      </c>
      <c r="I168" s="36">
        <v>73000</v>
      </c>
      <c r="J168" s="18"/>
      <c r="K168" s="19"/>
    </row>
    <row r="169" spans="1:11" ht="24" customHeight="1" x14ac:dyDescent="0.25">
      <c r="A169" s="38">
        <v>75</v>
      </c>
      <c r="B169" s="27" t="s">
        <v>104</v>
      </c>
      <c r="C169" s="29" t="s">
        <v>14</v>
      </c>
      <c r="D169" s="34">
        <f t="shared" si="2"/>
        <v>10208.333333333334</v>
      </c>
      <c r="E169" s="35">
        <f t="shared" si="3"/>
        <v>10208.333333333334</v>
      </c>
      <c r="F169" s="34">
        <f t="shared" si="4"/>
        <v>2041.6666666666661</v>
      </c>
      <c r="G169" s="35">
        <f t="shared" si="5"/>
        <v>2041.6666666666661</v>
      </c>
      <c r="H169" s="34">
        <f t="shared" si="6"/>
        <v>12250</v>
      </c>
      <c r="I169" s="36">
        <v>12250</v>
      </c>
      <c r="J169" s="18"/>
      <c r="K169" s="19"/>
    </row>
    <row r="170" spans="1:11" ht="24" customHeight="1" x14ac:dyDescent="0.25">
      <c r="A170" s="38">
        <v>76</v>
      </c>
      <c r="B170" s="255" t="s">
        <v>192</v>
      </c>
      <c r="C170" s="260" t="s">
        <v>215</v>
      </c>
      <c r="D170" s="34">
        <f t="shared" si="2"/>
        <v>5175</v>
      </c>
      <c r="E170" s="35">
        <f t="shared" si="3"/>
        <v>5175</v>
      </c>
      <c r="F170" s="34">
        <f t="shared" si="4"/>
        <v>1035</v>
      </c>
      <c r="G170" s="35">
        <f t="shared" si="5"/>
        <v>1035</v>
      </c>
      <c r="H170" s="34">
        <f t="shared" si="6"/>
        <v>6210</v>
      </c>
      <c r="I170" s="36">
        <v>6210</v>
      </c>
      <c r="J170" s="18"/>
      <c r="K170" s="19"/>
    </row>
    <row r="171" spans="1:11" ht="24" customHeight="1" x14ac:dyDescent="0.25">
      <c r="A171" s="38">
        <v>77</v>
      </c>
      <c r="B171" s="255" t="s">
        <v>193</v>
      </c>
      <c r="C171" s="260" t="s">
        <v>13</v>
      </c>
      <c r="D171" s="34">
        <f t="shared" si="2"/>
        <v>48125</v>
      </c>
      <c r="E171" s="35">
        <f t="shared" si="3"/>
        <v>48125</v>
      </c>
      <c r="F171" s="34">
        <f t="shared" si="4"/>
        <v>9625</v>
      </c>
      <c r="G171" s="35">
        <f t="shared" si="5"/>
        <v>9625</v>
      </c>
      <c r="H171" s="34">
        <f t="shared" si="6"/>
        <v>57750</v>
      </c>
      <c r="I171" s="36">
        <v>57750</v>
      </c>
      <c r="J171" s="18"/>
      <c r="K171" s="19"/>
    </row>
    <row r="172" spans="1:11" ht="24" customHeight="1" x14ac:dyDescent="0.25">
      <c r="A172" s="38">
        <v>78</v>
      </c>
      <c r="B172" s="255" t="s">
        <v>194</v>
      </c>
      <c r="C172" s="260" t="s">
        <v>13</v>
      </c>
      <c r="D172" s="34">
        <f t="shared" si="2"/>
        <v>88000</v>
      </c>
      <c r="E172" s="35">
        <f t="shared" si="3"/>
        <v>88000</v>
      </c>
      <c r="F172" s="34">
        <f t="shared" si="4"/>
        <v>17600</v>
      </c>
      <c r="G172" s="35">
        <f t="shared" si="5"/>
        <v>17600</v>
      </c>
      <c r="H172" s="34">
        <f t="shared" si="6"/>
        <v>105600</v>
      </c>
      <c r="I172" s="36">
        <v>105600</v>
      </c>
      <c r="J172" s="18"/>
      <c r="K172" s="19"/>
    </row>
    <row r="173" spans="1:11" ht="24" customHeight="1" x14ac:dyDescent="0.25">
      <c r="A173" s="38">
        <v>79</v>
      </c>
      <c r="B173" s="255" t="s">
        <v>195</v>
      </c>
      <c r="C173" s="260" t="s">
        <v>13</v>
      </c>
      <c r="D173" s="34">
        <f t="shared" si="2"/>
        <v>22458.333333333336</v>
      </c>
      <c r="E173" s="35">
        <f t="shared" si="3"/>
        <v>22458.333333333336</v>
      </c>
      <c r="F173" s="34">
        <f t="shared" si="4"/>
        <v>4491.6666666666642</v>
      </c>
      <c r="G173" s="35">
        <f t="shared" si="5"/>
        <v>4491.6666666666642</v>
      </c>
      <c r="H173" s="34">
        <f t="shared" si="6"/>
        <v>26950</v>
      </c>
      <c r="I173" s="36">
        <v>26950</v>
      </c>
      <c r="J173" s="18"/>
      <c r="K173" s="19"/>
    </row>
    <row r="174" spans="1:11" ht="24" customHeight="1" x14ac:dyDescent="0.25">
      <c r="A174" s="38">
        <v>80</v>
      </c>
      <c r="B174" s="255" t="s">
        <v>196</v>
      </c>
      <c r="C174" s="260" t="s">
        <v>14</v>
      </c>
      <c r="D174" s="34">
        <f t="shared" si="2"/>
        <v>11527</v>
      </c>
      <c r="E174" s="35">
        <f t="shared" si="3"/>
        <v>11527</v>
      </c>
      <c r="F174" s="34">
        <f t="shared" si="4"/>
        <v>2305.3999999999996</v>
      </c>
      <c r="G174" s="35">
        <f t="shared" si="5"/>
        <v>2305.3999999999996</v>
      </c>
      <c r="H174" s="34">
        <f t="shared" si="6"/>
        <v>13832.4</v>
      </c>
      <c r="I174" s="36">
        <v>13832.4</v>
      </c>
      <c r="J174" s="18"/>
      <c r="K174" s="19"/>
    </row>
    <row r="175" spans="1:11" ht="24" customHeight="1" x14ac:dyDescent="0.25">
      <c r="A175" s="38">
        <v>81</v>
      </c>
      <c r="B175" s="255" t="s">
        <v>197</v>
      </c>
      <c r="C175" s="260" t="s">
        <v>12</v>
      </c>
      <c r="D175" s="34">
        <f t="shared" si="2"/>
        <v>38718.75</v>
      </c>
      <c r="E175" s="35">
        <f t="shared" si="3"/>
        <v>38718.75</v>
      </c>
      <c r="F175" s="34">
        <f t="shared" si="4"/>
        <v>7743.75</v>
      </c>
      <c r="G175" s="35">
        <f t="shared" si="5"/>
        <v>7743.75</v>
      </c>
      <c r="H175" s="34">
        <f t="shared" si="6"/>
        <v>46462.5</v>
      </c>
      <c r="I175" s="36">
        <v>46462.5</v>
      </c>
      <c r="J175" s="18"/>
      <c r="K175" s="19"/>
    </row>
    <row r="176" spans="1:11" ht="24" customHeight="1" x14ac:dyDescent="0.25">
      <c r="A176" s="38">
        <v>82</v>
      </c>
      <c r="B176" s="255" t="s">
        <v>198</v>
      </c>
      <c r="C176" s="260" t="s">
        <v>14</v>
      </c>
      <c r="D176" s="34">
        <f t="shared" si="2"/>
        <v>31376.666666666668</v>
      </c>
      <c r="E176" s="35">
        <f t="shared" si="3"/>
        <v>31376.666666666668</v>
      </c>
      <c r="F176" s="34">
        <f t="shared" si="4"/>
        <v>6275.3333333333321</v>
      </c>
      <c r="G176" s="35">
        <f t="shared" si="5"/>
        <v>6275.3333333333321</v>
      </c>
      <c r="H176" s="34">
        <f t="shared" si="6"/>
        <v>37652</v>
      </c>
      <c r="I176" s="36">
        <v>37652</v>
      </c>
      <c r="J176" s="18"/>
      <c r="K176" s="19"/>
    </row>
    <row r="177" spans="1:11" ht="24" customHeight="1" x14ac:dyDescent="0.25">
      <c r="A177" s="38">
        <v>84</v>
      </c>
      <c r="B177" s="255" t="s">
        <v>200</v>
      </c>
      <c r="C177" s="260" t="s">
        <v>14</v>
      </c>
      <c r="D177" s="34">
        <f t="shared" si="2"/>
        <v>3730</v>
      </c>
      <c r="E177" s="35">
        <f t="shared" si="3"/>
        <v>3730</v>
      </c>
      <c r="F177" s="34">
        <f t="shared" si="4"/>
        <v>746</v>
      </c>
      <c r="G177" s="35">
        <f t="shared" si="5"/>
        <v>746</v>
      </c>
      <c r="H177" s="34">
        <f t="shared" si="6"/>
        <v>4476</v>
      </c>
      <c r="I177" s="36">
        <v>4476</v>
      </c>
      <c r="J177" s="18"/>
      <c r="K177" s="19"/>
    </row>
    <row r="178" spans="1:11" ht="24" customHeight="1" x14ac:dyDescent="0.25">
      <c r="A178" s="38">
        <v>85</v>
      </c>
      <c r="B178" s="255" t="s">
        <v>201</v>
      </c>
      <c r="C178" s="260" t="s">
        <v>14</v>
      </c>
      <c r="D178" s="34">
        <f t="shared" si="2"/>
        <v>1079</v>
      </c>
      <c r="E178" s="35">
        <f t="shared" si="3"/>
        <v>1079</v>
      </c>
      <c r="F178" s="34">
        <f t="shared" si="4"/>
        <v>215.79999999999995</v>
      </c>
      <c r="G178" s="35">
        <f t="shared" si="5"/>
        <v>215.79999999999995</v>
      </c>
      <c r="H178" s="34">
        <f t="shared" si="6"/>
        <v>1294.8</v>
      </c>
      <c r="I178" s="36">
        <v>1294.8</v>
      </c>
      <c r="J178" s="18"/>
      <c r="K178" s="19"/>
    </row>
    <row r="179" spans="1:11" ht="24" customHeight="1" x14ac:dyDescent="0.25">
      <c r="A179" s="38">
        <v>86</v>
      </c>
      <c r="B179" s="255" t="s">
        <v>202</v>
      </c>
      <c r="C179" s="260" t="s">
        <v>14</v>
      </c>
      <c r="D179" s="34">
        <f t="shared" si="2"/>
        <v>27280</v>
      </c>
      <c r="E179" s="35">
        <f t="shared" si="3"/>
        <v>27280</v>
      </c>
      <c r="F179" s="34">
        <f t="shared" si="4"/>
        <v>5456</v>
      </c>
      <c r="G179" s="35">
        <f t="shared" si="5"/>
        <v>5456</v>
      </c>
      <c r="H179" s="34">
        <f t="shared" si="6"/>
        <v>32736</v>
      </c>
      <c r="I179" s="36">
        <v>32736</v>
      </c>
      <c r="J179" s="18"/>
      <c r="K179" s="19"/>
    </row>
    <row r="180" spans="1:11" ht="24" customHeight="1" x14ac:dyDescent="0.25">
      <c r="A180" s="38">
        <v>87</v>
      </c>
      <c r="B180" s="255" t="s">
        <v>203</v>
      </c>
      <c r="C180" s="261" t="s">
        <v>14</v>
      </c>
      <c r="D180" s="34">
        <f t="shared" si="2"/>
        <v>7066.666666666667</v>
      </c>
      <c r="E180" s="35">
        <f t="shared" si="3"/>
        <v>7066.666666666667</v>
      </c>
      <c r="F180" s="34">
        <f t="shared" si="4"/>
        <v>1413.333333333333</v>
      </c>
      <c r="G180" s="35">
        <f t="shared" si="5"/>
        <v>1413.333333333333</v>
      </c>
      <c r="H180" s="34">
        <f t="shared" si="6"/>
        <v>8480</v>
      </c>
      <c r="I180" s="36">
        <v>8480</v>
      </c>
      <c r="J180" s="18"/>
      <c r="K180" s="19"/>
    </row>
    <row r="181" spans="1:11" ht="24" customHeight="1" x14ac:dyDescent="0.25">
      <c r="A181" s="38">
        <v>88</v>
      </c>
      <c r="B181" s="27" t="s">
        <v>105</v>
      </c>
      <c r="C181" s="29" t="s">
        <v>13</v>
      </c>
      <c r="D181" s="34">
        <f t="shared" si="2"/>
        <v>15287.5</v>
      </c>
      <c r="E181" s="35">
        <f t="shared" si="3"/>
        <v>15287.5</v>
      </c>
      <c r="F181" s="34">
        <f t="shared" si="4"/>
        <v>3057.5</v>
      </c>
      <c r="G181" s="35">
        <f t="shared" si="5"/>
        <v>3057.5</v>
      </c>
      <c r="H181" s="34">
        <f t="shared" si="6"/>
        <v>18345</v>
      </c>
      <c r="I181" s="36">
        <v>18345</v>
      </c>
      <c r="J181" s="18"/>
      <c r="K181" s="19"/>
    </row>
    <row r="182" spans="1:11" ht="24" customHeight="1" x14ac:dyDescent="0.25">
      <c r="A182" s="38">
        <v>90</v>
      </c>
      <c r="B182" s="256" t="s">
        <v>204</v>
      </c>
      <c r="C182" s="256" t="s">
        <v>13</v>
      </c>
      <c r="D182" s="34">
        <f t="shared" si="2"/>
        <v>68040</v>
      </c>
      <c r="E182" s="35">
        <f t="shared" si="3"/>
        <v>68040</v>
      </c>
      <c r="F182" s="34">
        <f t="shared" si="4"/>
        <v>13608</v>
      </c>
      <c r="G182" s="35">
        <f t="shared" si="5"/>
        <v>13608</v>
      </c>
      <c r="H182" s="34">
        <f t="shared" si="6"/>
        <v>81648</v>
      </c>
      <c r="I182" s="36">
        <v>81648</v>
      </c>
      <c r="J182" s="18"/>
      <c r="K182" s="19"/>
    </row>
    <row r="183" spans="1:11" ht="24" customHeight="1" x14ac:dyDescent="0.25">
      <c r="A183" s="38">
        <v>91</v>
      </c>
      <c r="B183" s="256" t="s">
        <v>205</v>
      </c>
      <c r="C183" s="256" t="s">
        <v>14</v>
      </c>
      <c r="D183" s="34">
        <f t="shared" si="2"/>
        <v>5955.75</v>
      </c>
      <c r="E183" s="35">
        <f t="shared" si="3"/>
        <v>5955.75</v>
      </c>
      <c r="F183" s="34">
        <f t="shared" si="4"/>
        <v>1191.1499999999996</v>
      </c>
      <c r="G183" s="35">
        <f t="shared" si="5"/>
        <v>1191.1499999999996</v>
      </c>
      <c r="H183" s="34">
        <f t="shared" si="6"/>
        <v>7146.9</v>
      </c>
      <c r="I183" s="36">
        <v>7146.9</v>
      </c>
      <c r="J183" s="18"/>
      <c r="K183" s="19"/>
    </row>
    <row r="184" spans="1:11" ht="24" customHeight="1" x14ac:dyDescent="0.25">
      <c r="A184" s="38">
        <v>93</v>
      </c>
      <c r="B184" s="256" t="s">
        <v>207</v>
      </c>
      <c r="C184" s="256" t="s">
        <v>13</v>
      </c>
      <c r="D184" s="34">
        <f t="shared" si="2"/>
        <v>31383.333333333336</v>
      </c>
      <c r="E184" s="35">
        <f t="shared" si="3"/>
        <v>31383.333333333336</v>
      </c>
      <c r="F184" s="34">
        <f t="shared" si="4"/>
        <v>6276.6666666666642</v>
      </c>
      <c r="G184" s="35">
        <f t="shared" si="5"/>
        <v>6276.6666666666642</v>
      </c>
      <c r="H184" s="34">
        <f t="shared" si="6"/>
        <v>37660</v>
      </c>
      <c r="I184" s="36">
        <v>37660</v>
      </c>
      <c r="J184" s="18"/>
      <c r="K184" s="19"/>
    </row>
    <row r="185" spans="1:11" ht="24" customHeight="1" x14ac:dyDescent="0.25">
      <c r="A185" s="38">
        <v>94</v>
      </c>
      <c r="B185" s="256" t="s">
        <v>208</v>
      </c>
      <c r="C185" s="256" t="s">
        <v>12</v>
      </c>
      <c r="D185" s="34">
        <f t="shared" si="2"/>
        <v>10914.750000000002</v>
      </c>
      <c r="E185" s="35">
        <f t="shared" si="3"/>
        <v>10914.750000000002</v>
      </c>
      <c r="F185" s="34">
        <f t="shared" si="4"/>
        <v>2182.9499999999989</v>
      </c>
      <c r="G185" s="35">
        <f t="shared" si="5"/>
        <v>2182.9499999999989</v>
      </c>
      <c r="H185" s="34">
        <f t="shared" si="6"/>
        <v>13097.7</v>
      </c>
      <c r="I185" s="36">
        <v>13097.7</v>
      </c>
      <c r="J185" s="18"/>
      <c r="K185" s="19"/>
    </row>
    <row r="186" spans="1:11" ht="24" customHeight="1" x14ac:dyDescent="0.25">
      <c r="A186" s="38">
        <v>97</v>
      </c>
      <c r="B186" s="256" t="s">
        <v>210</v>
      </c>
      <c r="C186" s="256" t="s">
        <v>14</v>
      </c>
      <c r="D186" s="34">
        <f t="shared" si="2"/>
        <v>3506.666666666667</v>
      </c>
      <c r="E186" s="35">
        <f t="shared" si="3"/>
        <v>3506.666666666667</v>
      </c>
      <c r="F186" s="34">
        <f t="shared" si="4"/>
        <v>701.33333333333303</v>
      </c>
      <c r="G186" s="35">
        <f t="shared" si="5"/>
        <v>701.33333333333303</v>
      </c>
      <c r="H186" s="34">
        <f t="shared" si="6"/>
        <v>4208</v>
      </c>
      <c r="I186" s="36">
        <v>4208</v>
      </c>
      <c r="J186" s="18"/>
      <c r="K186" s="19"/>
    </row>
    <row r="187" spans="1:11" ht="24" customHeight="1" x14ac:dyDescent="0.25">
      <c r="A187" s="38">
        <v>98</v>
      </c>
      <c r="B187" s="27" t="s">
        <v>211</v>
      </c>
      <c r="C187" s="29" t="s">
        <v>106</v>
      </c>
      <c r="D187" s="34">
        <f t="shared" si="2"/>
        <v>3103.0833333333335</v>
      </c>
      <c r="E187" s="35">
        <f t="shared" si="3"/>
        <v>3103.0833333333335</v>
      </c>
      <c r="F187" s="34">
        <f t="shared" si="4"/>
        <v>620.61666666666633</v>
      </c>
      <c r="G187" s="35">
        <f t="shared" si="5"/>
        <v>620.61666666666633</v>
      </c>
      <c r="H187" s="34">
        <f t="shared" si="6"/>
        <v>3723.7</v>
      </c>
      <c r="I187" s="36">
        <v>3723.7</v>
      </c>
      <c r="J187" s="18"/>
      <c r="K187" s="19"/>
    </row>
    <row r="188" spans="1:11" ht="24" customHeight="1" thickBot="1" x14ac:dyDescent="0.3">
      <c r="A188" s="264">
        <v>100</v>
      </c>
      <c r="B188" s="33" t="s">
        <v>213</v>
      </c>
      <c r="C188" s="265" t="s">
        <v>12</v>
      </c>
      <c r="D188" s="34">
        <f t="shared" si="2"/>
        <v>181912.5</v>
      </c>
      <c r="E188" s="35">
        <f t="shared" si="3"/>
        <v>181912.5</v>
      </c>
      <c r="F188" s="34">
        <f t="shared" si="4"/>
        <v>36382.5</v>
      </c>
      <c r="G188" s="35">
        <f t="shared" si="5"/>
        <v>36382.5</v>
      </c>
      <c r="H188" s="34">
        <f t="shared" si="6"/>
        <v>218295</v>
      </c>
      <c r="I188" s="36">
        <v>218295</v>
      </c>
      <c r="J188" s="18"/>
      <c r="K188" s="19"/>
    </row>
    <row r="189" spans="1:11" ht="15" customHeight="1" x14ac:dyDescent="0.25">
      <c r="A189" s="295" t="s">
        <v>32</v>
      </c>
      <c r="B189" s="289" t="s">
        <v>33</v>
      </c>
      <c r="C189" s="290"/>
      <c r="D189" s="66" t="s">
        <v>34</v>
      </c>
      <c r="E189" s="66"/>
      <c r="F189" s="66"/>
      <c r="G189" s="66"/>
      <c r="H189" s="66"/>
      <c r="I189" s="67"/>
      <c r="J189" s="14"/>
      <c r="K189" s="15"/>
    </row>
    <row r="190" spans="1:11" ht="16.5" x14ac:dyDescent="0.3">
      <c r="A190" s="296"/>
      <c r="B190" s="291"/>
      <c r="C190" s="292"/>
      <c r="D190" s="68" t="s">
        <v>35</v>
      </c>
      <c r="E190" s="68"/>
      <c r="F190" s="68"/>
      <c r="G190" s="68"/>
      <c r="H190" s="68"/>
      <c r="I190" s="69"/>
      <c r="J190" s="14"/>
      <c r="K190" s="15"/>
    </row>
    <row r="191" spans="1:11" ht="15" customHeight="1" x14ac:dyDescent="0.25">
      <c r="A191" s="287" t="s">
        <v>3</v>
      </c>
      <c r="B191" s="293"/>
      <c r="C191" s="294"/>
      <c r="D191" s="53" t="s">
        <v>36</v>
      </c>
      <c r="E191" s="53"/>
      <c r="F191" s="53" t="s">
        <v>37</v>
      </c>
      <c r="G191" s="53"/>
      <c r="H191" s="53" t="s">
        <v>38</v>
      </c>
      <c r="I191" s="54"/>
      <c r="J191" s="14"/>
      <c r="K191" s="15"/>
    </row>
    <row r="192" spans="1:11" ht="64.5" thickBot="1" x14ac:dyDescent="0.35">
      <c r="A192" s="288"/>
      <c r="B192" s="285" t="s">
        <v>116</v>
      </c>
      <c r="C192" s="286"/>
      <c r="D192" s="31" t="s">
        <v>40</v>
      </c>
      <c r="E192" s="16" t="s">
        <v>11</v>
      </c>
      <c r="F192" s="31" t="s">
        <v>41</v>
      </c>
      <c r="G192" s="16" t="s">
        <v>11</v>
      </c>
      <c r="H192" s="31" t="s">
        <v>42</v>
      </c>
      <c r="I192" s="17" t="s">
        <v>11</v>
      </c>
      <c r="J192" s="18"/>
      <c r="K192" s="19"/>
    </row>
    <row r="193" spans="1:11" ht="24" customHeight="1" x14ac:dyDescent="0.25">
      <c r="A193" s="37">
        <v>9</v>
      </c>
      <c r="B193" s="262" t="s">
        <v>144</v>
      </c>
      <c r="C193" s="263" t="s">
        <v>13</v>
      </c>
      <c r="D193" s="327">
        <f t="shared" ref="D193:D211" si="7">E193</f>
        <v>20625</v>
      </c>
      <c r="E193" s="328">
        <f t="shared" ref="E193:E211" si="8">I193/1.2</f>
        <v>20625</v>
      </c>
      <c r="F193" s="327">
        <f t="shared" ref="F193:F211" si="9">G193</f>
        <v>4125</v>
      </c>
      <c r="G193" s="328">
        <f t="shared" ref="G193:G211" si="10">I193-E193</f>
        <v>4125</v>
      </c>
      <c r="H193" s="327">
        <f t="shared" ref="H193:H211" si="11">I193</f>
        <v>24750</v>
      </c>
      <c r="I193" s="329">
        <v>24750</v>
      </c>
      <c r="J193" s="18"/>
      <c r="K193" s="19"/>
    </row>
    <row r="194" spans="1:11" ht="24" customHeight="1" x14ac:dyDescent="0.25">
      <c r="A194" s="38">
        <v>11</v>
      </c>
      <c r="B194" s="27" t="s">
        <v>132</v>
      </c>
      <c r="C194" s="29" t="s">
        <v>12</v>
      </c>
      <c r="D194" s="34">
        <f t="shared" si="7"/>
        <v>33333.333333333336</v>
      </c>
      <c r="E194" s="35">
        <f t="shared" si="8"/>
        <v>33333.333333333336</v>
      </c>
      <c r="F194" s="34">
        <f t="shared" si="9"/>
        <v>6666.6666666666642</v>
      </c>
      <c r="G194" s="35">
        <f t="shared" si="10"/>
        <v>6666.6666666666642</v>
      </c>
      <c r="H194" s="34">
        <f t="shared" si="11"/>
        <v>40000</v>
      </c>
      <c r="I194" s="36">
        <v>40000</v>
      </c>
      <c r="J194" s="18"/>
      <c r="K194" s="19"/>
    </row>
    <row r="195" spans="1:11" ht="24" customHeight="1" x14ac:dyDescent="0.25">
      <c r="A195" s="38">
        <v>20</v>
      </c>
      <c r="B195" s="27" t="s">
        <v>150</v>
      </c>
      <c r="C195" s="29" t="s">
        <v>13</v>
      </c>
      <c r="D195" s="34">
        <f t="shared" si="7"/>
        <v>79200</v>
      </c>
      <c r="E195" s="35">
        <f t="shared" si="8"/>
        <v>79200</v>
      </c>
      <c r="F195" s="34">
        <f t="shared" si="9"/>
        <v>15840</v>
      </c>
      <c r="G195" s="35">
        <f t="shared" si="10"/>
        <v>15840</v>
      </c>
      <c r="H195" s="34">
        <f t="shared" si="11"/>
        <v>95040</v>
      </c>
      <c r="I195" s="36">
        <v>95040</v>
      </c>
      <c r="J195" s="18"/>
      <c r="K195" s="19"/>
    </row>
    <row r="196" spans="1:11" ht="24" customHeight="1" x14ac:dyDescent="0.25">
      <c r="A196" s="38">
        <v>23</v>
      </c>
      <c r="B196" s="27" t="s">
        <v>153</v>
      </c>
      <c r="C196" s="29" t="s">
        <v>14</v>
      </c>
      <c r="D196" s="34">
        <f t="shared" si="7"/>
        <v>115000</v>
      </c>
      <c r="E196" s="35">
        <f t="shared" si="8"/>
        <v>115000</v>
      </c>
      <c r="F196" s="34">
        <f t="shared" si="9"/>
        <v>23000</v>
      </c>
      <c r="G196" s="35">
        <f t="shared" si="10"/>
        <v>23000</v>
      </c>
      <c r="H196" s="34">
        <f t="shared" si="11"/>
        <v>138000</v>
      </c>
      <c r="I196" s="36">
        <v>138000</v>
      </c>
      <c r="J196" s="18"/>
      <c r="K196" s="19"/>
    </row>
    <row r="197" spans="1:11" ht="24" customHeight="1" x14ac:dyDescent="0.25">
      <c r="A197" s="38">
        <v>40</v>
      </c>
      <c r="B197" s="27" t="s">
        <v>166</v>
      </c>
      <c r="C197" s="29" t="s">
        <v>14</v>
      </c>
      <c r="D197" s="34">
        <f t="shared" si="7"/>
        <v>9833.3333333333339</v>
      </c>
      <c r="E197" s="35">
        <f t="shared" si="8"/>
        <v>9833.3333333333339</v>
      </c>
      <c r="F197" s="34">
        <f t="shared" si="9"/>
        <v>1966.6666666666661</v>
      </c>
      <c r="G197" s="35">
        <f t="shared" si="10"/>
        <v>1966.6666666666661</v>
      </c>
      <c r="H197" s="34">
        <f t="shared" si="11"/>
        <v>11800</v>
      </c>
      <c r="I197" s="36">
        <v>11800</v>
      </c>
      <c r="J197" s="18"/>
      <c r="K197" s="19"/>
    </row>
    <row r="198" spans="1:11" ht="24" customHeight="1" x14ac:dyDescent="0.25">
      <c r="A198" s="38">
        <v>42</v>
      </c>
      <c r="B198" s="27" t="s">
        <v>168</v>
      </c>
      <c r="C198" s="29" t="s">
        <v>12</v>
      </c>
      <c r="D198" s="34">
        <f t="shared" si="7"/>
        <v>23500</v>
      </c>
      <c r="E198" s="35">
        <f t="shared" si="8"/>
        <v>23500</v>
      </c>
      <c r="F198" s="34">
        <f t="shared" si="9"/>
        <v>4700</v>
      </c>
      <c r="G198" s="35">
        <f t="shared" si="10"/>
        <v>4700</v>
      </c>
      <c r="H198" s="34">
        <f t="shared" si="11"/>
        <v>28200</v>
      </c>
      <c r="I198" s="36">
        <v>28200</v>
      </c>
      <c r="J198" s="18"/>
      <c r="K198" s="19"/>
    </row>
    <row r="199" spans="1:11" ht="24" customHeight="1" x14ac:dyDescent="0.25">
      <c r="A199" s="38">
        <v>50</v>
      </c>
      <c r="B199" s="27" t="s">
        <v>133</v>
      </c>
      <c r="C199" s="29" t="s">
        <v>13</v>
      </c>
      <c r="D199" s="34">
        <f t="shared" si="7"/>
        <v>14920</v>
      </c>
      <c r="E199" s="35">
        <f t="shared" si="8"/>
        <v>14920</v>
      </c>
      <c r="F199" s="34">
        <f t="shared" si="9"/>
        <v>2984</v>
      </c>
      <c r="G199" s="35">
        <f t="shared" si="10"/>
        <v>2984</v>
      </c>
      <c r="H199" s="34">
        <f t="shared" si="11"/>
        <v>17904</v>
      </c>
      <c r="I199" s="36">
        <v>17904</v>
      </c>
      <c r="J199" s="18"/>
      <c r="K199" s="19"/>
    </row>
    <row r="200" spans="1:11" ht="24" customHeight="1" x14ac:dyDescent="0.25">
      <c r="A200" s="38">
        <v>59</v>
      </c>
      <c r="B200" s="253" t="s">
        <v>181</v>
      </c>
      <c r="C200" s="29" t="s">
        <v>107</v>
      </c>
      <c r="D200" s="34">
        <f t="shared" si="7"/>
        <v>95141.666666666672</v>
      </c>
      <c r="E200" s="35">
        <f t="shared" si="8"/>
        <v>95141.666666666672</v>
      </c>
      <c r="F200" s="34">
        <f t="shared" si="9"/>
        <v>19028.333333333328</v>
      </c>
      <c r="G200" s="35">
        <f t="shared" si="10"/>
        <v>19028.333333333328</v>
      </c>
      <c r="H200" s="34">
        <f t="shared" si="11"/>
        <v>114170</v>
      </c>
      <c r="I200" s="36">
        <v>114170</v>
      </c>
      <c r="J200" s="18"/>
      <c r="K200" s="19"/>
    </row>
    <row r="201" spans="1:11" ht="24" customHeight="1" x14ac:dyDescent="0.25">
      <c r="A201" s="38">
        <v>60</v>
      </c>
      <c r="B201" s="253" t="s">
        <v>181</v>
      </c>
      <c r="C201" s="29" t="s">
        <v>107</v>
      </c>
      <c r="D201" s="34">
        <f t="shared" si="7"/>
        <v>59750</v>
      </c>
      <c r="E201" s="35">
        <f t="shared" si="8"/>
        <v>59750</v>
      </c>
      <c r="F201" s="34">
        <f t="shared" si="9"/>
        <v>11950</v>
      </c>
      <c r="G201" s="35">
        <f t="shared" si="10"/>
        <v>11950</v>
      </c>
      <c r="H201" s="34">
        <f t="shared" si="11"/>
        <v>71700</v>
      </c>
      <c r="I201" s="36">
        <v>71700</v>
      </c>
      <c r="J201" s="18"/>
      <c r="K201" s="19"/>
    </row>
    <row r="202" spans="1:11" ht="24" customHeight="1" x14ac:dyDescent="0.25">
      <c r="A202" s="38">
        <v>61</v>
      </c>
      <c r="B202" s="253" t="s">
        <v>181</v>
      </c>
      <c r="C202" s="29" t="s">
        <v>107</v>
      </c>
      <c r="D202" s="34">
        <f t="shared" si="7"/>
        <v>12550</v>
      </c>
      <c r="E202" s="35">
        <f t="shared" si="8"/>
        <v>12550</v>
      </c>
      <c r="F202" s="34">
        <f t="shared" si="9"/>
        <v>2510</v>
      </c>
      <c r="G202" s="35">
        <f t="shared" si="10"/>
        <v>2510</v>
      </c>
      <c r="H202" s="34">
        <f t="shared" si="11"/>
        <v>15060</v>
      </c>
      <c r="I202" s="36">
        <v>15060</v>
      </c>
      <c r="J202" s="18"/>
      <c r="K202" s="19"/>
    </row>
    <row r="203" spans="1:11" ht="24" customHeight="1" x14ac:dyDescent="0.25">
      <c r="A203" s="38">
        <v>65</v>
      </c>
      <c r="B203" s="27" t="s">
        <v>185</v>
      </c>
      <c r="C203" s="30" t="s">
        <v>216</v>
      </c>
      <c r="D203" s="34">
        <f t="shared" si="7"/>
        <v>21500</v>
      </c>
      <c r="E203" s="35">
        <f t="shared" si="8"/>
        <v>21500</v>
      </c>
      <c r="F203" s="34">
        <f t="shared" si="9"/>
        <v>4300</v>
      </c>
      <c r="G203" s="35">
        <f t="shared" si="10"/>
        <v>4300</v>
      </c>
      <c r="H203" s="34">
        <f t="shared" si="11"/>
        <v>25800</v>
      </c>
      <c r="I203" s="36">
        <v>25800</v>
      </c>
      <c r="J203" s="18"/>
      <c r="K203" s="19"/>
    </row>
    <row r="204" spans="1:11" ht="24" customHeight="1" x14ac:dyDescent="0.25">
      <c r="A204" s="38">
        <v>67</v>
      </c>
      <c r="B204" s="27" t="s">
        <v>187</v>
      </c>
      <c r="C204" s="29" t="s">
        <v>13</v>
      </c>
      <c r="D204" s="34">
        <f t="shared" si="7"/>
        <v>32600</v>
      </c>
      <c r="E204" s="35">
        <f t="shared" si="8"/>
        <v>32600</v>
      </c>
      <c r="F204" s="34">
        <f t="shared" si="9"/>
        <v>6520</v>
      </c>
      <c r="G204" s="35">
        <f t="shared" si="10"/>
        <v>6520</v>
      </c>
      <c r="H204" s="34">
        <f t="shared" si="11"/>
        <v>39120</v>
      </c>
      <c r="I204" s="36">
        <v>39120</v>
      </c>
      <c r="J204" s="18"/>
      <c r="K204" s="19"/>
    </row>
    <row r="205" spans="1:11" ht="24" customHeight="1" x14ac:dyDescent="0.25">
      <c r="A205" s="38">
        <v>74</v>
      </c>
      <c r="B205" s="27" t="s">
        <v>191</v>
      </c>
      <c r="C205" s="29" t="s">
        <v>13</v>
      </c>
      <c r="D205" s="34">
        <f t="shared" si="7"/>
        <v>60000</v>
      </c>
      <c r="E205" s="35">
        <f t="shared" si="8"/>
        <v>60000</v>
      </c>
      <c r="F205" s="34">
        <f t="shared" si="9"/>
        <v>12000</v>
      </c>
      <c r="G205" s="35">
        <f t="shared" si="10"/>
        <v>12000</v>
      </c>
      <c r="H205" s="34">
        <f t="shared" si="11"/>
        <v>72000</v>
      </c>
      <c r="I205" s="36">
        <v>72000</v>
      </c>
      <c r="J205" s="18"/>
      <c r="K205" s="19"/>
    </row>
    <row r="206" spans="1:11" ht="24" customHeight="1" x14ac:dyDescent="0.25">
      <c r="A206" s="38">
        <v>77</v>
      </c>
      <c r="B206" s="255" t="s">
        <v>193</v>
      </c>
      <c r="C206" s="260" t="s">
        <v>13</v>
      </c>
      <c r="D206" s="34">
        <f t="shared" si="7"/>
        <v>47916.666666666672</v>
      </c>
      <c r="E206" s="35">
        <f t="shared" si="8"/>
        <v>47916.666666666672</v>
      </c>
      <c r="F206" s="34">
        <f t="shared" si="9"/>
        <v>9583.3333333333285</v>
      </c>
      <c r="G206" s="35">
        <f t="shared" si="10"/>
        <v>9583.3333333333285</v>
      </c>
      <c r="H206" s="34">
        <f t="shared" si="11"/>
        <v>57500</v>
      </c>
      <c r="I206" s="36">
        <v>57500</v>
      </c>
      <c r="J206" s="18"/>
      <c r="K206" s="19"/>
    </row>
    <row r="207" spans="1:11" ht="24" customHeight="1" x14ac:dyDescent="0.25">
      <c r="A207" s="38">
        <v>78</v>
      </c>
      <c r="B207" s="255" t="s">
        <v>194</v>
      </c>
      <c r="C207" s="260" t="s">
        <v>13</v>
      </c>
      <c r="D207" s="34">
        <f t="shared" si="7"/>
        <v>79750</v>
      </c>
      <c r="E207" s="35">
        <f t="shared" si="8"/>
        <v>79750</v>
      </c>
      <c r="F207" s="34">
        <f t="shared" si="9"/>
        <v>15950</v>
      </c>
      <c r="G207" s="35">
        <f t="shared" si="10"/>
        <v>15950</v>
      </c>
      <c r="H207" s="34">
        <f t="shared" si="11"/>
        <v>95700</v>
      </c>
      <c r="I207" s="36">
        <v>95700</v>
      </c>
      <c r="J207" s="18"/>
      <c r="K207" s="19"/>
    </row>
    <row r="208" spans="1:11" ht="24" customHeight="1" x14ac:dyDescent="0.25">
      <c r="A208" s="38">
        <v>87</v>
      </c>
      <c r="B208" s="255" t="s">
        <v>203</v>
      </c>
      <c r="C208" s="261" t="s">
        <v>14</v>
      </c>
      <c r="D208" s="34">
        <f t="shared" si="7"/>
        <v>9166.6666666666679</v>
      </c>
      <c r="E208" s="35">
        <f t="shared" si="8"/>
        <v>9166.6666666666679</v>
      </c>
      <c r="F208" s="34">
        <f t="shared" si="9"/>
        <v>1833.3333333333321</v>
      </c>
      <c r="G208" s="35">
        <f t="shared" si="10"/>
        <v>1833.3333333333321</v>
      </c>
      <c r="H208" s="34">
        <f t="shared" si="11"/>
        <v>11000</v>
      </c>
      <c r="I208" s="36">
        <v>11000</v>
      </c>
      <c r="J208" s="18"/>
      <c r="K208" s="19"/>
    </row>
    <row r="209" spans="1:11" ht="24" customHeight="1" x14ac:dyDescent="0.25">
      <c r="A209" s="38">
        <v>97</v>
      </c>
      <c r="B209" s="256" t="s">
        <v>210</v>
      </c>
      <c r="C209" s="256" t="s">
        <v>14</v>
      </c>
      <c r="D209" s="34">
        <f t="shared" si="7"/>
        <v>2653.3333333333335</v>
      </c>
      <c r="E209" s="35">
        <f t="shared" si="8"/>
        <v>2653.3333333333335</v>
      </c>
      <c r="F209" s="34">
        <f t="shared" si="9"/>
        <v>530.66666666666652</v>
      </c>
      <c r="G209" s="35">
        <f t="shared" si="10"/>
        <v>530.66666666666652</v>
      </c>
      <c r="H209" s="34">
        <f t="shared" si="11"/>
        <v>3184</v>
      </c>
      <c r="I209" s="36">
        <v>3184</v>
      </c>
      <c r="J209" s="18"/>
      <c r="K209" s="19"/>
    </row>
    <row r="210" spans="1:11" ht="24" customHeight="1" x14ac:dyDescent="0.25">
      <c r="A210" s="38">
        <v>98</v>
      </c>
      <c r="B210" s="27" t="s">
        <v>211</v>
      </c>
      <c r="C210" s="29" t="s">
        <v>106</v>
      </c>
      <c r="D210" s="34">
        <f t="shared" si="7"/>
        <v>2425</v>
      </c>
      <c r="E210" s="35">
        <f t="shared" si="8"/>
        <v>2425</v>
      </c>
      <c r="F210" s="34">
        <f t="shared" si="9"/>
        <v>485</v>
      </c>
      <c r="G210" s="35">
        <f t="shared" si="10"/>
        <v>485</v>
      </c>
      <c r="H210" s="34">
        <f t="shared" si="11"/>
        <v>2910</v>
      </c>
      <c r="I210" s="36">
        <v>2910</v>
      </c>
      <c r="J210" s="18"/>
      <c r="K210" s="19"/>
    </row>
    <row r="211" spans="1:11" ht="24" customHeight="1" thickBot="1" x14ac:dyDescent="0.3">
      <c r="A211" s="264">
        <v>99</v>
      </c>
      <c r="B211" s="33" t="s">
        <v>212</v>
      </c>
      <c r="C211" s="265" t="s">
        <v>107</v>
      </c>
      <c r="D211" s="330">
        <f t="shared" si="7"/>
        <v>22083.333333333336</v>
      </c>
      <c r="E211" s="331">
        <f t="shared" si="8"/>
        <v>22083.333333333336</v>
      </c>
      <c r="F211" s="330">
        <f t="shared" si="9"/>
        <v>4416.6666666666642</v>
      </c>
      <c r="G211" s="331">
        <f t="shared" si="10"/>
        <v>4416.6666666666642</v>
      </c>
      <c r="H211" s="330">
        <f t="shared" si="11"/>
        <v>26500</v>
      </c>
      <c r="I211" s="332">
        <v>26500</v>
      </c>
      <c r="J211" s="18"/>
      <c r="K211" s="19"/>
    </row>
    <row r="212" spans="1:11" ht="15" customHeight="1" x14ac:dyDescent="0.25">
      <c r="A212" s="295" t="s">
        <v>32</v>
      </c>
      <c r="B212" s="289" t="s">
        <v>33</v>
      </c>
      <c r="C212" s="290"/>
      <c r="D212" s="66" t="s">
        <v>34</v>
      </c>
      <c r="E212" s="66"/>
      <c r="F212" s="66"/>
      <c r="G212" s="66"/>
      <c r="H212" s="66"/>
      <c r="I212" s="67"/>
      <c r="J212" s="14"/>
      <c r="K212" s="15"/>
    </row>
    <row r="213" spans="1:11" ht="16.5" x14ac:dyDescent="0.3">
      <c r="A213" s="296"/>
      <c r="B213" s="291"/>
      <c r="C213" s="292"/>
      <c r="D213" s="68" t="s">
        <v>35</v>
      </c>
      <c r="E213" s="68"/>
      <c r="F213" s="68"/>
      <c r="G213" s="68"/>
      <c r="H213" s="68"/>
      <c r="I213" s="69"/>
      <c r="J213" s="14"/>
      <c r="K213" s="15"/>
    </row>
    <row r="214" spans="1:11" ht="18.75" customHeight="1" x14ac:dyDescent="0.25">
      <c r="A214" s="287" t="s">
        <v>3</v>
      </c>
      <c r="B214" s="293"/>
      <c r="C214" s="294"/>
      <c r="D214" s="53" t="s">
        <v>36</v>
      </c>
      <c r="E214" s="53"/>
      <c r="F214" s="53" t="s">
        <v>37</v>
      </c>
      <c r="G214" s="53"/>
      <c r="H214" s="53" t="s">
        <v>38</v>
      </c>
      <c r="I214" s="54"/>
      <c r="J214" s="14"/>
      <c r="K214" s="15"/>
    </row>
    <row r="215" spans="1:11" ht="64.5" thickBot="1" x14ac:dyDescent="0.35">
      <c r="A215" s="288"/>
      <c r="B215" s="285" t="s">
        <v>305</v>
      </c>
      <c r="C215" s="286"/>
      <c r="D215" s="31" t="s">
        <v>40</v>
      </c>
      <c r="E215" s="16" t="s">
        <v>11</v>
      </c>
      <c r="F215" s="31" t="s">
        <v>41</v>
      </c>
      <c r="G215" s="16" t="s">
        <v>11</v>
      </c>
      <c r="H215" s="31" t="s">
        <v>42</v>
      </c>
      <c r="I215" s="17" t="s">
        <v>11</v>
      </c>
      <c r="J215" s="18"/>
      <c r="K215" s="19"/>
    </row>
    <row r="216" spans="1:11" ht="24" customHeight="1" x14ac:dyDescent="0.25">
      <c r="A216" s="37">
        <v>1</v>
      </c>
      <c r="B216" s="262" t="s">
        <v>138</v>
      </c>
      <c r="C216" s="263" t="s">
        <v>14</v>
      </c>
      <c r="D216" s="34">
        <f t="shared" ref="D216:D255" si="12">E216</f>
        <v>53300</v>
      </c>
      <c r="E216" s="35">
        <f t="shared" ref="E216:E255" si="13">I216/1.2</f>
        <v>53300</v>
      </c>
      <c r="F216" s="34">
        <f t="shared" ref="F216:F255" si="14">G216</f>
        <v>10660</v>
      </c>
      <c r="G216" s="35">
        <f t="shared" ref="G216:G255" si="15">I216-E216</f>
        <v>10660</v>
      </c>
      <c r="H216" s="34">
        <f t="shared" ref="H216:H255" si="16">I216</f>
        <v>63960</v>
      </c>
      <c r="I216" s="36">
        <v>63960</v>
      </c>
      <c r="J216" s="18"/>
      <c r="K216" s="19"/>
    </row>
    <row r="217" spans="1:11" ht="24" customHeight="1" x14ac:dyDescent="0.25">
      <c r="A217" s="38">
        <v>2</v>
      </c>
      <c r="B217" s="27" t="s">
        <v>139</v>
      </c>
      <c r="C217" s="29" t="s">
        <v>14</v>
      </c>
      <c r="D217" s="34">
        <f t="shared" si="12"/>
        <v>58275</v>
      </c>
      <c r="E217" s="35">
        <f t="shared" si="13"/>
        <v>58275</v>
      </c>
      <c r="F217" s="34">
        <f t="shared" si="14"/>
        <v>11655</v>
      </c>
      <c r="G217" s="35">
        <f t="shared" si="15"/>
        <v>11655</v>
      </c>
      <c r="H217" s="34">
        <f t="shared" si="16"/>
        <v>69930</v>
      </c>
      <c r="I217" s="36">
        <v>69930</v>
      </c>
      <c r="J217" s="18"/>
      <c r="K217" s="19"/>
    </row>
    <row r="218" spans="1:11" ht="24" customHeight="1" x14ac:dyDescent="0.25">
      <c r="A218" s="38">
        <v>3</v>
      </c>
      <c r="B218" s="27" t="s">
        <v>140</v>
      </c>
      <c r="C218" s="29" t="s">
        <v>12</v>
      </c>
      <c r="D218" s="34">
        <f t="shared" si="12"/>
        <v>9916.6666666666679</v>
      </c>
      <c r="E218" s="35">
        <f t="shared" si="13"/>
        <v>9916.6666666666679</v>
      </c>
      <c r="F218" s="34">
        <f t="shared" si="14"/>
        <v>1983.3333333333321</v>
      </c>
      <c r="G218" s="35">
        <f t="shared" si="15"/>
        <v>1983.3333333333321</v>
      </c>
      <c r="H218" s="34">
        <f t="shared" si="16"/>
        <v>11900</v>
      </c>
      <c r="I218" s="36">
        <v>11900</v>
      </c>
      <c r="J218" s="18"/>
      <c r="K218" s="19"/>
    </row>
    <row r="219" spans="1:11" ht="24" customHeight="1" x14ac:dyDescent="0.25">
      <c r="A219" s="38">
        <v>7</v>
      </c>
      <c r="B219" s="27" t="s">
        <v>131</v>
      </c>
      <c r="C219" s="29" t="s">
        <v>13</v>
      </c>
      <c r="D219" s="34">
        <f t="shared" si="12"/>
        <v>104166.66666666667</v>
      </c>
      <c r="E219" s="35">
        <f t="shared" si="13"/>
        <v>104166.66666666667</v>
      </c>
      <c r="F219" s="34">
        <f t="shared" si="14"/>
        <v>20833.333333333328</v>
      </c>
      <c r="G219" s="35">
        <f t="shared" si="15"/>
        <v>20833.333333333328</v>
      </c>
      <c r="H219" s="34">
        <f t="shared" si="16"/>
        <v>125000</v>
      </c>
      <c r="I219" s="36">
        <v>125000</v>
      </c>
      <c r="J219" s="18"/>
      <c r="K219" s="19"/>
    </row>
    <row r="220" spans="1:11" ht="24" customHeight="1" x14ac:dyDescent="0.25">
      <c r="A220" s="38">
        <v>8</v>
      </c>
      <c r="B220" s="27" t="s">
        <v>143</v>
      </c>
      <c r="C220" s="29" t="s">
        <v>14</v>
      </c>
      <c r="D220" s="34">
        <f t="shared" si="12"/>
        <v>25000</v>
      </c>
      <c r="E220" s="35">
        <f t="shared" si="13"/>
        <v>25000</v>
      </c>
      <c r="F220" s="34">
        <f t="shared" si="14"/>
        <v>5000</v>
      </c>
      <c r="G220" s="35">
        <f t="shared" si="15"/>
        <v>5000</v>
      </c>
      <c r="H220" s="34">
        <f t="shared" si="16"/>
        <v>30000</v>
      </c>
      <c r="I220" s="36">
        <v>30000</v>
      </c>
      <c r="J220" s="18"/>
      <c r="K220" s="19"/>
    </row>
    <row r="221" spans="1:11" ht="24" customHeight="1" x14ac:dyDescent="0.25">
      <c r="A221" s="38">
        <v>15</v>
      </c>
      <c r="B221" s="27" t="s">
        <v>148</v>
      </c>
      <c r="C221" s="29" t="s">
        <v>14</v>
      </c>
      <c r="D221" s="34">
        <f t="shared" si="12"/>
        <v>8250</v>
      </c>
      <c r="E221" s="35">
        <f t="shared" si="13"/>
        <v>8250</v>
      </c>
      <c r="F221" s="34">
        <f t="shared" si="14"/>
        <v>1650</v>
      </c>
      <c r="G221" s="35">
        <f t="shared" si="15"/>
        <v>1650</v>
      </c>
      <c r="H221" s="34">
        <f t="shared" si="16"/>
        <v>9900</v>
      </c>
      <c r="I221" s="36">
        <v>9900</v>
      </c>
      <c r="J221" s="18"/>
      <c r="K221" s="19"/>
    </row>
    <row r="222" spans="1:11" ht="24" customHeight="1" x14ac:dyDescent="0.25">
      <c r="A222" s="38">
        <v>17</v>
      </c>
      <c r="B222" s="27" t="s">
        <v>97</v>
      </c>
      <c r="C222" s="29" t="s">
        <v>12</v>
      </c>
      <c r="D222" s="34">
        <f t="shared" si="12"/>
        <v>64375</v>
      </c>
      <c r="E222" s="35">
        <f t="shared" si="13"/>
        <v>64375</v>
      </c>
      <c r="F222" s="34">
        <f t="shared" si="14"/>
        <v>12875</v>
      </c>
      <c r="G222" s="35">
        <f t="shared" si="15"/>
        <v>12875</v>
      </c>
      <c r="H222" s="34">
        <f t="shared" si="16"/>
        <v>77250</v>
      </c>
      <c r="I222" s="36">
        <v>77250</v>
      </c>
      <c r="J222" s="18"/>
      <c r="K222" s="19"/>
    </row>
    <row r="223" spans="1:11" ht="24" customHeight="1" x14ac:dyDescent="0.25">
      <c r="A223" s="38">
        <v>18</v>
      </c>
      <c r="B223" s="27" t="s">
        <v>149</v>
      </c>
      <c r="C223" s="29" t="s">
        <v>12</v>
      </c>
      <c r="D223" s="34">
        <f t="shared" si="12"/>
        <v>27500</v>
      </c>
      <c r="E223" s="35">
        <f t="shared" si="13"/>
        <v>27500</v>
      </c>
      <c r="F223" s="34">
        <f t="shared" si="14"/>
        <v>5500</v>
      </c>
      <c r="G223" s="35">
        <f t="shared" si="15"/>
        <v>5500</v>
      </c>
      <c r="H223" s="34">
        <f t="shared" si="16"/>
        <v>33000</v>
      </c>
      <c r="I223" s="36">
        <v>33000</v>
      </c>
      <c r="J223" s="18"/>
      <c r="K223" s="19"/>
    </row>
    <row r="224" spans="1:11" ht="24" customHeight="1" x14ac:dyDescent="0.25">
      <c r="A224" s="38">
        <v>20</v>
      </c>
      <c r="B224" s="27" t="s">
        <v>150</v>
      </c>
      <c r="C224" s="29" t="s">
        <v>13</v>
      </c>
      <c r="D224" s="34">
        <f t="shared" si="12"/>
        <v>84000</v>
      </c>
      <c r="E224" s="35">
        <f t="shared" si="13"/>
        <v>84000</v>
      </c>
      <c r="F224" s="34">
        <f t="shared" si="14"/>
        <v>16800</v>
      </c>
      <c r="G224" s="35">
        <f t="shared" si="15"/>
        <v>16800</v>
      </c>
      <c r="H224" s="34">
        <f t="shared" si="16"/>
        <v>100800</v>
      </c>
      <c r="I224" s="36">
        <v>100800</v>
      </c>
      <c r="J224" s="18"/>
      <c r="K224" s="19"/>
    </row>
    <row r="225" spans="1:11" ht="24" customHeight="1" x14ac:dyDescent="0.25">
      <c r="A225" s="38">
        <v>23</v>
      </c>
      <c r="B225" s="27" t="s">
        <v>153</v>
      </c>
      <c r="C225" s="29" t="s">
        <v>14</v>
      </c>
      <c r="D225" s="34">
        <f t="shared" si="12"/>
        <v>437500</v>
      </c>
      <c r="E225" s="35">
        <f t="shared" si="13"/>
        <v>437500</v>
      </c>
      <c r="F225" s="34">
        <f t="shared" si="14"/>
        <v>87500</v>
      </c>
      <c r="G225" s="35">
        <f t="shared" si="15"/>
        <v>87500</v>
      </c>
      <c r="H225" s="34">
        <f t="shared" si="16"/>
        <v>525000</v>
      </c>
      <c r="I225" s="36">
        <v>525000</v>
      </c>
      <c r="J225" s="18"/>
      <c r="K225" s="19"/>
    </row>
    <row r="226" spans="1:11" ht="24" customHeight="1" x14ac:dyDescent="0.25">
      <c r="A226" s="38">
        <v>24</v>
      </c>
      <c r="B226" s="252" t="s">
        <v>154</v>
      </c>
      <c r="C226" s="29" t="s">
        <v>12</v>
      </c>
      <c r="D226" s="34">
        <f t="shared" si="12"/>
        <v>4000</v>
      </c>
      <c r="E226" s="35">
        <f t="shared" si="13"/>
        <v>4000</v>
      </c>
      <c r="F226" s="34">
        <f t="shared" si="14"/>
        <v>800</v>
      </c>
      <c r="G226" s="35">
        <f t="shared" si="15"/>
        <v>800</v>
      </c>
      <c r="H226" s="34">
        <f t="shared" si="16"/>
        <v>4800</v>
      </c>
      <c r="I226" s="36">
        <v>4800</v>
      </c>
      <c r="J226" s="18"/>
      <c r="K226" s="19"/>
    </row>
    <row r="227" spans="1:11" ht="24" customHeight="1" x14ac:dyDescent="0.25">
      <c r="A227" s="38">
        <v>25</v>
      </c>
      <c r="B227" s="27" t="s">
        <v>155</v>
      </c>
      <c r="C227" s="29" t="s">
        <v>14</v>
      </c>
      <c r="D227" s="34">
        <f t="shared" si="12"/>
        <v>46433.333333333336</v>
      </c>
      <c r="E227" s="35">
        <f t="shared" si="13"/>
        <v>46433.333333333336</v>
      </c>
      <c r="F227" s="34">
        <f t="shared" si="14"/>
        <v>9286.6666666666642</v>
      </c>
      <c r="G227" s="35">
        <f t="shared" si="15"/>
        <v>9286.6666666666642</v>
      </c>
      <c r="H227" s="34">
        <f t="shared" si="16"/>
        <v>55720</v>
      </c>
      <c r="I227" s="36">
        <v>55720</v>
      </c>
      <c r="J227" s="18"/>
      <c r="K227" s="19"/>
    </row>
    <row r="228" spans="1:11" ht="24" customHeight="1" x14ac:dyDescent="0.25">
      <c r="A228" s="38">
        <v>26</v>
      </c>
      <c r="B228" s="27" t="s">
        <v>99</v>
      </c>
      <c r="C228" s="29" t="s">
        <v>13</v>
      </c>
      <c r="D228" s="34">
        <f t="shared" si="12"/>
        <v>500000</v>
      </c>
      <c r="E228" s="35">
        <f t="shared" si="13"/>
        <v>500000</v>
      </c>
      <c r="F228" s="34">
        <f t="shared" si="14"/>
        <v>100000</v>
      </c>
      <c r="G228" s="35">
        <f t="shared" si="15"/>
        <v>100000</v>
      </c>
      <c r="H228" s="297">
        <f t="shared" si="16"/>
        <v>600000</v>
      </c>
      <c r="I228" s="36">
        <v>600000</v>
      </c>
      <c r="J228" s="18"/>
      <c r="K228" s="19"/>
    </row>
    <row r="229" spans="1:11" ht="24" customHeight="1" x14ac:dyDescent="0.25">
      <c r="A229" s="38">
        <v>31</v>
      </c>
      <c r="B229" s="27" t="s">
        <v>159</v>
      </c>
      <c r="C229" s="29" t="s">
        <v>14</v>
      </c>
      <c r="D229" s="34">
        <f t="shared" si="12"/>
        <v>17500</v>
      </c>
      <c r="E229" s="35">
        <f t="shared" si="13"/>
        <v>17500</v>
      </c>
      <c r="F229" s="34">
        <f t="shared" si="14"/>
        <v>3500</v>
      </c>
      <c r="G229" s="35">
        <f t="shared" si="15"/>
        <v>3500</v>
      </c>
      <c r="H229" s="34">
        <f t="shared" si="16"/>
        <v>21000</v>
      </c>
      <c r="I229" s="36">
        <v>21000</v>
      </c>
      <c r="J229" s="18"/>
      <c r="K229" s="19"/>
    </row>
    <row r="230" spans="1:11" ht="24" customHeight="1" x14ac:dyDescent="0.25">
      <c r="A230" s="38">
        <v>33</v>
      </c>
      <c r="B230" s="27" t="s">
        <v>161</v>
      </c>
      <c r="C230" s="29" t="s">
        <v>14</v>
      </c>
      <c r="D230" s="34">
        <f t="shared" si="12"/>
        <v>94250</v>
      </c>
      <c r="E230" s="35">
        <f t="shared" si="13"/>
        <v>94250</v>
      </c>
      <c r="F230" s="34">
        <f t="shared" si="14"/>
        <v>18850</v>
      </c>
      <c r="G230" s="35">
        <f t="shared" si="15"/>
        <v>18850</v>
      </c>
      <c r="H230" s="34">
        <f t="shared" si="16"/>
        <v>113100</v>
      </c>
      <c r="I230" s="36">
        <v>113100</v>
      </c>
      <c r="J230" s="18"/>
      <c r="K230" s="19"/>
    </row>
    <row r="231" spans="1:11" ht="24" customHeight="1" x14ac:dyDescent="0.25">
      <c r="A231" s="38">
        <v>34</v>
      </c>
      <c r="B231" s="27" t="s">
        <v>162</v>
      </c>
      <c r="C231" s="29" t="s">
        <v>14</v>
      </c>
      <c r="D231" s="34">
        <f t="shared" si="12"/>
        <v>24000</v>
      </c>
      <c r="E231" s="35">
        <f t="shared" si="13"/>
        <v>24000</v>
      </c>
      <c r="F231" s="34">
        <f t="shared" si="14"/>
        <v>4800</v>
      </c>
      <c r="G231" s="35">
        <f t="shared" si="15"/>
        <v>4800</v>
      </c>
      <c r="H231" s="34">
        <f t="shared" si="16"/>
        <v>28800</v>
      </c>
      <c r="I231" s="36">
        <v>28800</v>
      </c>
      <c r="J231" s="18"/>
      <c r="K231" s="19"/>
    </row>
    <row r="232" spans="1:11" ht="24" customHeight="1" x14ac:dyDescent="0.25">
      <c r="A232" s="38">
        <v>35</v>
      </c>
      <c r="B232" s="27" t="s">
        <v>162</v>
      </c>
      <c r="C232" s="29" t="s">
        <v>14</v>
      </c>
      <c r="D232" s="34">
        <f t="shared" si="12"/>
        <v>41400</v>
      </c>
      <c r="E232" s="35">
        <f t="shared" si="13"/>
        <v>41400</v>
      </c>
      <c r="F232" s="34">
        <f t="shared" si="14"/>
        <v>8280</v>
      </c>
      <c r="G232" s="35">
        <f t="shared" si="15"/>
        <v>8280</v>
      </c>
      <c r="H232" s="34">
        <f t="shared" si="16"/>
        <v>49680</v>
      </c>
      <c r="I232" s="36">
        <v>49680</v>
      </c>
      <c r="J232" s="18"/>
      <c r="K232" s="19"/>
    </row>
    <row r="233" spans="1:11" ht="24" customHeight="1" x14ac:dyDescent="0.25">
      <c r="A233" s="38">
        <v>40</v>
      </c>
      <c r="B233" s="27" t="s">
        <v>166</v>
      </c>
      <c r="C233" s="29" t="s">
        <v>14</v>
      </c>
      <c r="D233" s="34">
        <f t="shared" si="12"/>
        <v>16500</v>
      </c>
      <c r="E233" s="35">
        <f t="shared" si="13"/>
        <v>16500</v>
      </c>
      <c r="F233" s="34">
        <f t="shared" si="14"/>
        <v>3300</v>
      </c>
      <c r="G233" s="35">
        <f t="shared" si="15"/>
        <v>3300</v>
      </c>
      <c r="H233" s="34">
        <f t="shared" si="16"/>
        <v>19800</v>
      </c>
      <c r="I233" s="36">
        <v>19800</v>
      </c>
      <c r="J233" s="18"/>
      <c r="K233" s="19"/>
    </row>
    <row r="234" spans="1:11" ht="24" customHeight="1" x14ac:dyDescent="0.25">
      <c r="A234" s="38">
        <v>41</v>
      </c>
      <c r="B234" s="27" t="s">
        <v>167</v>
      </c>
      <c r="C234" s="29" t="s">
        <v>12</v>
      </c>
      <c r="D234" s="34">
        <f t="shared" si="12"/>
        <v>16666.666666666668</v>
      </c>
      <c r="E234" s="35">
        <f t="shared" si="13"/>
        <v>16666.666666666668</v>
      </c>
      <c r="F234" s="34">
        <f t="shared" si="14"/>
        <v>3333.3333333333321</v>
      </c>
      <c r="G234" s="35">
        <f t="shared" si="15"/>
        <v>3333.3333333333321</v>
      </c>
      <c r="H234" s="34">
        <f t="shared" si="16"/>
        <v>20000</v>
      </c>
      <c r="I234" s="36">
        <v>20000</v>
      </c>
      <c r="J234" s="18"/>
      <c r="K234" s="19"/>
    </row>
    <row r="235" spans="1:11" ht="24" customHeight="1" x14ac:dyDescent="0.25">
      <c r="A235" s="38">
        <v>42</v>
      </c>
      <c r="B235" s="27" t="s">
        <v>168</v>
      </c>
      <c r="C235" s="29" t="s">
        <v>12</v>
      </c>
      <c r="D235" s="34">
        <f t="shared" si="12"/>
        <v>27500</v>
      </c>
      <c r="E235" s="35">
        <f t="shared" si="13"/>
        <v>27500</v>
      </c>
      <c r="F235" s="34">
        <f t="shared" si="14"/>
        <v>5500</v>
      </c>
      <c r="G235" s="35">
        <f t="shared" si="15"/>
        <v>5500</v>
      </c>
      <c r="H235" s="34">
        <f t="shared" si="16"/>
        <v>33000</v>
      </c>
      <c r="I235" s="36">
        <v>33000</v>
      </c>
      <c r="J235" s="18"/>
      <c r="K235" s="19"/>
    </row>
    <row r="236" spans="1:11" ht="24" customHeight="1" x14ac:dyDescent="0.25">
      <c r="A236" s="38">
        <v>43</v>
      </c>
      <c r="B236" s="27" t="s">
        <v>169</v>
      </c>
      <c r="C236" s="29" t="s">
        <v>214</v>
      </c>
      <c r="D236" s="34">
        <f t="shared" si="12"/>
        <v>54875</v>
      </c>
      <c r="E236" s="35">
        <f t="shared" si="13"/>
        <v>54875</v>
      </c>
      <c r="F236" s="34">
        <f t="shared" si="14"/>
        <v>10975</v>
      </c>
      <c r="G236" s="35">
        <f t="shared" si="15"/>
        <v>10975</v>
      </c>
      <c r="H236" s="34">
        <f t="shared" si="16"/>
        <v>65850</v>
      </c>
      <c r="I236" s="36">
        <v>65850</v>
      </c>
      <c r="J236" s="18"/>
      <c r="K236" s="19"/>
    </row>
    <row r="237" spans="1:11" ht="24" customHeight="1" x14ac:dyDescent="0.25">
      <c r="A237" s="38">
        <v>45</v>
      </c>
      <c r="B237" s="27" t="s">
        <v>171</v>
      </c>
      <c r="C237" s="29" t="s">
        <v>14</v>
      </c>
      <c r="D237" s="34">
        <f t="shared" si="12"/>
        <v>42800</v>
      </c>
      <c r="E237" s="35">
        <f t="shared" si="13"/>
        <v>42800</v>
      </c>
      <c r="F237" s="34">
        <f t="shared" si="14"/>
        <v>8560</v>
      </c>
      <c r="G237" s="35">
        <f t="shared" si="15"/>
        <v>8560</v>
      </c>
      <c r="H237" s="34">
        <f t="shared" si="16"/>
        <v>51360</v>
      </c>
      <c r="I237" s="36">
        <v>51360</v>
      </c>
      <c r="J237" s="18"/>
      <c r="K237" s="19"/>
    </row>
    <row r="238" spans="1:11" ht="24" customHeight="1" x14ac:dyDescent="0.25">
      <c r="A238" s="38">
        <v>67</v>
      </c>
      <c r="B238" s="27" t="s">
        <v>187</v>
      </c>
      <c r="C238" s="29" t="s">
        <v>13</v>
      </c>
      <c r="D238" s="34">
        <f t="shared" si="12"/>
        <v>42000</v>
      </c>
      <c r="E238" s="35">
        <f t="shared" si="13"/>
        <v>42000</v>
      </c>
      <c r="F238" s="34">
        <f t="shared" si="14"/>
        <v>8400</v>
      </c>
      <c r="G238" s="35">
        <f t="shared" si="15"/>
        <v>8400</v>
      </c>
      <c r="H238" s="34">
        <f t="shared" si="16"/>
        <v>50400</v>
      </c>
      <c r="I238" s="36">
        <v>50400</v>
      </c>
      <c r="J238" s="18"/>
      <c r="K238" s="19"/>
    </row>
    <row r="239" spans="1:11" ht="24" customHeight="1" x14ac:dyDescent="0.25">
      <c r="A239" s="38">
        <v>69</v>
      </c>
      <c r="B239" s="27" t="s">
        <v>102</v>
      </c>
      <c r="C239" s="29" t="s">
        <v>13</v>
      </c>
      <c r="D239" s="34">
        <f t="shared" si="12"/>
        <v>30000</v>
      </c>
      <c r="E239" s="35">
        <f t="shared" si="13"/>
        <v>30000</v>
      </c>
      <c r="F239" s="34">
        <f t="shared" si="14"/>
        <v>6000</v>
      </c>
      <c r="G239" s="35">
        <f t="shared" si="15"/>
        <v>6000</v>
      </c>
      <c r="H239" s="34">
        <f t="shared" si="16"/>
        <v>36000</v>
      </c>
      <c r="I239" s="36">
        <v>36000</v>
      </c>
      <c r="J239" s="18"/>
      <c r="K239" s="19"/>
    </row>
    <row r="240" spans="1:11" ht="24" customHeight="1" x14ac:dyDescent="0.25">
      <c r="A240" s="38">
        <v>71</v>
      </c>
      <c r="B240" s="27" t="s">
        <v>189</v>
      </c>
      <c r="C240" s="29" t="s">
        <v>14</v>
      </c>
      <c r="D240" s="34">
        <f t="shared" si="12"/>
        <v>9300</v>
      </c>
      <c r="E240" s="35">
        <f t="shared" si="13"/>
        <v>9300</v>
      </c>
      <c r="F240" s="34">
        <f t="shared" si="14"/>
        <v>1860</v>
      </c>
      <c r="G240" s="35">
        <f t="shared" si="15"/>
        <v>1860</v>
      </c>
      <c r="H240" s="34">
        <f t="shared" si="16"/>
        <v>11160</v>
      </c>
      <c r="I240" s="36">
        <v>11160</v>
      </c>
      <c r="J240" s="18"/>
      <c r="K240" s="19"/>
    </row>
    <row r="241" spans="1:11" ht="24" customHeight="1" x14ac:dyDescent="0.25">
      <c r="A241" s="38">
        <v>72</v>
      </c>
      <c r="B241" s="27" t="s">
        <v>189</v>
      </c>
      <c r="C241" s="29" t="s">
        <v>14</v>
      </c>
      <c r="D241" s="34">
        <f t="shared" si="12"/>
        <v>6900</v>
      </c>
      <c r="E241" s="35">
        <f t="shared" si="13"/>
        <v>6900</v>
      </c>
      <c r="F241" s="34">
        <f t="shared" si="14"/>
        <v>1380</v>
      </c>
      <c r="G241" s="35">
        <f t="shared" si="15"/>
        <v>1380</v>
      </c>
      <c r="H241" s="34">
        <f t="shared" si="16"/>
        <v>8280</v>
      </c>
      <c r="I241" s="36">
        <v>8280</v>
      </c>
      <c r="J241" s="18"/>
      <c r="K241" s="19"/>
    </row>
    <row r="242" spans="1:11" ht="24" customHeight="1" x14ac:dyDescent="0.25">
      <c r="A242" s="38">
        <v>73</v>
      </c>
      <c r="B242" s="27" t="s">
        <v>190</v>
      </c>
      <c r="C242" s="29" t="s">
        <v>106</v>
      </c>
      <c r="D242" s="34">
        <f t="shared" si="12"/>
        <v>81250</v>
      </c>
      <c r="E242" s="35">
        <f t="shared" si="13"/>
        <v>81250</v>
      </c>
      <c r="F242" s="34">
        <f t="shared" si="14"/>
        <v>16250</v>
      </c>
      <c r="G242" s="35">
        <f t="shared" si="15"/>
        <v>16250</v>
      </c>
      <c r="H242" s="34">
        <f t="shared" si="16"/>
        <v>97500</v>
      </c>
      <c r="I242" s="36">
        <v>97500</v>
      </c>
      <c r="J242" s="18"/>
      <c r="K242" s="19"/>
    </row>
    <row r="243" spans="1:11" ht="24" customHeight="1" x14ac:dyDescent="0.25">
      <c r="A243" s="38">
        <v>74</v>
      </c>
      <c r="B243" s="27" t="s">
        <v>191</v>
      </c>
      <c r="C243" s="29" t="s">
        <v>13</v>
      </c>
      <c r="D243" s="34">
        <f t="shared" si="12"/>
        <v>50833.333333333336</v>
      </c>
      <c r="E243" s="35">
        <f t="shared" si="13"/>
        <v>50833.333333333336</v>
      </c>
      <c r="F243" s="34">
        <f t="shared" si="14"/>
        <v>10166.666666666664</v>
      </c>
      <c r="G243" s="35">
        <f t="shared" si="15"/>
        <v>10166.666666666664</v>
      </c>
      <c r="H243" s="34">
        <f t="shared" si="16"/>
        <v>61000</v>
      </c>
      <c r="I243" s="36">
        <v>61000</v>
      </c>
      <c r="J243" s="18"/>
      <c r="K243" s="19"/>
    </row>
    <row r="244" spans="1:11" ht="24" customHeight="1" x14ac:dyDescent="0.25">
      <c r="A244" s="38">
        <v>75</v>
      </c>
      <c r="B244" s="27" t="s">
        <v>104</v>
      </c>
      <c r="C244" s="29" t="s">
        <v>14</v>
      </c>
      <c r="D244" s="34">
        <f t="shared" si="12"/>
        <v>12500</v>
      </c>
      <c r="E244" s="35">
        <f t="shared" si="13"/>
        <v>12500</v>
      </c>
      <c r="F244" s="34">
        <f t="shared" si="14"/>
        <v>2500</v>
      </c>
      <c r="G244" s="35">
        <f t="shared" si="15"/>
        <v>2500</v>
      </c>
      <c r="H244" s="34">
        <f t="shared" si="16"/>
        <v>15000</v>
      </c>
      <c r="I244" s="36">
        <v>15000</v>
      </c>
      <c r="J244" s="18"/>
      <c r="K244" s="19"/>
    </row>
    <row r="245" spans="1:11" ht="24" customHeight="1" x14ac:dyDescent="0.25">
      <c r="A245" s="38">
        <v>77</v>
      </c>
      <c r="B245" s="255" t="s">
        <v>193</v>
      </c>
      <c r="C245" s="260" t="s">
        <v>13</v>
      </c>
      <c r="D245" s="34">
        <f t="shared" si="12"/>
        <v>60416.666666666672</v>
      </c>
      <c r="E245" s="35">
        <f t="shared" si="13"/>
        <v>60416.666666666672</v>
      </c>
      <c r="F245" s="34">
        <f t="shared" si="14"/>
        <v>12083.333333333328</v>
      </c>
      <c r="G245" s="35">
        <f t="shared" si="15"/>
        <v>12083.333333333328</v>
      </c>
      <c r="H245" s="34">
        <f t="shared" si="16"/>
        <v>72500</v>
      </c>
      <c r="I245" s="36">
        <v>72500</v>
      </c>
      <c r="J245" s="18"/>
      <c r="K245" s="19"/>
    </row>
    <row r="246" spans="1:11" ht="24" customHeight="1" x14ac:dyDescent="0.25">
      <c r="A246" s="38">
        <v>78</v>
      </c>
      <c r="B246" s="255" t="s">
        <v>194</v>
      </c>
      <c r="C246" s="260" t="s">
        <v>13</v>
      </c>
      <c r="D246" s="34">
        <f t="shared" si="12"/>
        <v>77458.333333333343</v>
      </c>
      <c r="E246" s="35">
        <f t="shared" si="13"/>
        <v>77458.333333333343</v>
      </c>
      <c r="F246" s="34">
        <f t="shared" si="14"/>
        <v>15491.666666666657</v>
      </c>
      <c r="G246" s="35">
        <f t="shared" si="15"/>
        <v>15491.666666666657</v>
      </c>
      <c r="H246" s="34">
        <f t="shared" si="16"/>
        <v>92950</v>
      </c>
      <c r="I246" s="36">
        <v>92950</v>
      </c>
      <c r="J246" s="18"/>
      <c r="K246" s="19"/>
    </row>
    <row r="247" spans="1:11" ht="24" customHeight="1" x14ac:dyDescent="0.25">
      <c r="A247" s="38">
        <v>79</v>
      </c>
      <c r="B247" s="255" t="s">
        <v>195</v>
      </c>
      <c r="C247" s="260" t="s">
        <v>13</v>
      </c>
      <c r="D247" s="34">
        <f t="shared" si="12"/>
        <v>27500</v>
      </c>
      <c r="E247" s="35">
        <f t="shared" si="13"/>
        <v>27500</v>
      </c>
      <c r="F247" s="34">
        <f t="shared" si="14"/>
        <v>5500</v>
      </c>
      <c r="G247" s="35">
        <f t="shared" si="15"/>
        <v>5500</v>
      </c>
      <c r="H247" s="34">
        <f t="shared" si="16"/>
        <v>33000</v>
      </c>
      <c r="I247" s="36">
        <v>33000</v>
      </c>
      <c r="J247" s="18"/>
      <c r="K247" s="19"/>
    </row>
    <row r="248" spans="1:11" ht="24" customHeight="1" x14ac:dyDescent="0.25">
      <c r="A248" s="38">
        <v>81</v>
      </c>
      <c r="B248" s="255" t="s">
        <v>197</v>
      </c>
      <c r="C248" s="260" t="s">
        <v>12</v>
      </c>
      <c r="D248" s="34">
        <f t="shared" si="12"/>
        <v>43541.666666666672</v>
      </c>
      <c r="E248" s="35">
        <f t="shared" si="13"/>
        <v>43541.666666666672</v>
      </c>
      <c r="F248" s="34">
        <f t="shared" si="14"/>
        <v>8708.3333333333285</v>
      </c>
      <c r="G248" s="35">
        <f t="shared" si="15"/>
        <v>8708.3333333333285</v>
      </c>
      <c r="H248" s="34">
        <f t="shared" si="16"/>
        <v>52250</v>
      </c>
      <c r="I248" s="36">
        <v>52250</v>
      </c>
      <c r="J248" s="18"/>
      <c r="K248" s="19"/>
    </row>
    <row r="249" spans="1:11" ht="24" customHeight="1" x14ac:dyDescent="0.25">
      <c r="A249" s="38">
        <v>82</v>
      </c>
      <c r="B249" s="255" t="s">
        <v>198</v>
      </c>
      <c r="C249" s="260" t="s">
        <v>14</v>
      </c>
      <c r="D249" s="34">
        <f t="shared" si="12"/>
        <v>31666.666666666668</v>
      </c>
      <c r="E249" s="35">
        <f t="shared" si="13"/>
        <v>31666.666666666668</v>
      </c>
      <c r="F249" s="34">
        <f t="shared" si="14"/>
        <v>6333.3333333333321</v>
      </c>
      <c r="G249" s="35">
        <f t="shared" si="15"/>
        <v>6333.3333333333321</v>
      </c>
      <c r="H249" s="34">
        <f t="shared" si="16"/>
        <v>38000</v>
      </c>
      <c r="I249" s="36">
        <v>38000</v>
      </c>
      <c r="J249" s="18"/>
      <c r="K249" s="19"/>
    </row>
    <row r="250" spans="1:11" ht="24" customHeight="1" x14ac:dyDescent="0.25">
      <c r="A250" s="38">
        <v>87</v>
      </c>
      <c r="B250" s="255" t="s">
        <v>203</v>
      </c>
      <c r="C250" s="261" t="s">
        <v>14</v>
      </c>
      <c r="D250" s="34">
        <f t="shared" si="12"/>
        <v>7500</v>
      </c>
      <c r="E250" s="35">
        <f t="shared" si="13"/>
        <v>7500</v>
      </c>
      <c r="F250" s="34">
        <f t="shared" si="14"/>
        <v>1500</v>
      </c>
      <c r="G250" s="35">
        <f t="shared" si="15"/>
        <v>1500</v>
      </c>
      <c r="H250" s="34">
        <f t="shared" si="16"/>
        <v>9000</v>
      </c>
      <c r="I250" s="36">
        <v>9000</v>
      </c>
      <c r="J250" s="18"/>
      <c r="K250" s="19"/>
    </row>
    <row r="251" spans="1:11" ht="24" customHeight="1" x14ac:dyDescent="0.25">
      <c r="A251" s="38">
        <v>88</v>
      </c>
      <c r="B251" s="27" t="s">
        <v>105</v>
      </c>
      <c r="C251" s="29" t="s">
        <v>13</v>
      </c>
      <c r="D251" s="34">
        <f t="shared" si="12"/>
        <v>15416.666666666668</v>
      </c>
      <c r="E251" s="35">
        <f t="shared" si="13"/>
        <v>15416.666666666668</v>
      </c>
      <c r="F251" s="34">
        <f t="shared" si="14"/>
        <v>3083.3333333333321</v>
      </c>
      <c r="G251" s="35">
        <f t="shared" si="15"/>
        <v>3083.3333333333321</v>
      </c>
      <c r="H251" s="34">
        <f t="shared" si="16"/>
        <v>18500</v>
      </c>
      <c r="I251" s="36">
        <v>18500</v>
      </c>
      <c r="J251" s="18"/>
      <c r="K251" s="19"/>
    </row>
    <row r="252" spans="1:11" ht="24" customHeight="1" x14ac:dyDescent="0.25">
      <c r="A252" s="38">
        <v>90</v>
      </c>
      <c r="B252" s="256" t="s">
        <v>204</v>
      </c>
      <c r="C252" s="256" t="s">
        <v>13</v>
      </c>
      <c r="D252" s="34">
        <f t="shared" si="12"/>
        <v>56000</v>
      </c>
      <c r="E252" s="35">
        <f t="shared" si="13"/>
        <v>56000</v>
      </c>
      <c r="F252" s="34">
        <f t="shared" si="14"/>
        <v>11200</v>
      </c>
      <c r="G252" s="35">
        <f t="shared" si="15"/>
        <v>11200</v>
      </c>
      <c r="H252" s="34">
        <f t="shared" si="16"/>
        <v>67200</v>
      </c>
      <c r="I252" s="36">
        <v>67200</v>
      </c>
      <c r="J252" s="18"/>
      <c r="K252" s="19"/>
    </row>
    <row r="253" spans="1:11" ht="24" customHeight="1" x14ac:dyDescent="0.25">
      <c r="A253" s="38">
        <v>94</v>
      </c>
      <c r="B253" s="256" t="s">
        <v>208</v>
      </c>
      <c r="C253" s="256" t="s">
        <v>12</v>
      </c>
      <c r="D253" s="34">
        <f t="shared" si="12"/>
        <v>10208.333333333334</v>
      </c>
      <c r="E253" s="35">
        <f t="shared" si="13"/>
        <v>10208.333333333334</v>
      </c>
      <c r="F253" s="34">
        <f t="shared" si="14"/>
        <v>2041.6666666666661</v>
      </c>
      <c r="G253" s="35">
        <f t="shared" si="15"/>
        <v>2041.6666666666661</v>
      </c>
      <c r="H253" s="34">
        <f t="shared" si="16"/>
        <v>12250</v>
      </c>
      <c r="I253" s="36">
        <v>12250</v>
      </c>
      <c r="J253" s="18"/>
      <c r="K253" s="19"/>
    </row>
    <row r="254" spans="1:11" ht="24" customHeight="1" x14ac:dyDescent="0.25">
      <c r="A254" s="38">
        <v>95</v>
      </c>
      <c r="B254" s="256" t="s">
        <v>209</v>
      </c>
      <c r="C254" s="256" t="s">
        <v>13</v>
      </c>
      <c r="D254" s="34">
        <f t="shared" si="12"/>
        <v>125416.66666666667</v>
      </c>
      <c r="E254" s="35">
        <f t="shared" si="13"/>
        <v>125416.66666666667</v>
      </c>
      <c r="F254" s="34">
        <f t="shared" si="14"/>
        <v>25083.333333333328</v>
      </c>
      <c r="G254" s="35">
        <f t="shared" si="15"/>
        <v>25083.333333333328</v>
      </c>
      <c r="H254" s="34">
        <f t="shared" si="16"/>
        <v>150500</v>
      </c>
      <c r="I254" s="36">
        <v>150500</v>
      </c>
      <c r="J254" s="18"/>
      <c r="K254" s="19"/>
    </row>
    <row r="255" spans="1:11" ht="24" customHeight="1" thickBot="1" x14ac:dyDescent="0.3">
      <c r="A255" s="264">
        <v>100</v>
      </c>
      <c r="B255" s="33" t="s">
        <v>213</v>
      </c>
      <c r="C255" s="265" t="s">
        <v>12</v>
      </c>
      <c r="D255" s="34">
        <f t="shared" si="12"/>
        <v>218750</v>
      </c>
      <c r="E255" s="35">
        <f t="shared" si="13"/>
        <v>218750</v>
      </c>
      <c r="F255" s="34">
        <f t="shared" si="14"/>
        <v>43750</v>
      </c>
      <c r="G255" s="35">
        <f t="shared" si="15"/>
        <v>43750</v>
      </c>
      <c r="H255" s="34">
        <f t="shared" si="16"/>
        <v>262500</v>
      </c>
      <c r="I255" s="36">
        <v>262500</v>
      </c>
      <c r="J255" s="18"/>
      <c r="K255" s="19"/>
    </row>
    <row r="256" spans="1:11" ht="15" customHeight="1" x14ac:dyDescent="0.25">
      <c r="A256" s="295" t="s">
        <v>32</v>
      </c>
      <c r="B256" s="289" t="s">
        <v>33</v>
      </c>
      <c r="C256" s="290"/>
      <c r="D256" s="66" t="s">
        <v>34</v>
      </c>
      <c r="E256" s="66"/>
      <c r="F256" s="66"/>
      <c r="G256" s="66"/>
      <c r="H256" s="66"/>
      <c r="I256" s="67"/>
      <c r="J256" s="14"/>
      <c r="K256" s="15"/>
    </row>
    <row r="257" spans="1:11" ht="16.5" x14ac:dyDescent="0.3">
      <c r="A257" s="296"/>
      <c r="B257" s="291"/>
      <c r="C257" s="292"/>
      <c r="D257" s="68" t="s">
        <v>35</v>
      </c>
      <c r="E257" s="68"/>
      <c r="F257" s="68"/>
      <c r="G257" s="68"/>
      <c r="H257" s="68"/>
      <c r="I257" s="69"/>
      <c r="J257" s="14"/>
      <c r="K257" s="15"/>
    </row>
    <row r="258" spans="1:11" ht="15" customHeight="1" x14ac:dyDescent="0.25">
      <c r="A258" s="287" t="s">
        <v>3</v>
      </c>
      <c r="B258" s="293"/>
      <c r="C258" s="294"/>
      <c r="D258" s="53" t="s">
        <v>36</v>
      </c>
      <c r="E258" s="53"/>
      <c r="F258" s="53" t="s">
        <v>37</v>
      </c>
      <c r="G258" s="53"/>
      <c r="H258" s="53" t="s">
        <v>38</v>
      </c>
      <c r="I258" s="54"/>
      <c r="J258" s="14"/>
      <c r="K258" s="15"/>
    </row>
    <row r="259" spans="1:11" ht="64.5" thickBot="1" x14ac:dyDescent="0.35">
      <c r="A259" s="288"/>
      <c r="B259" s="285" t="s">
        <v>306</v>
      </c>
      <c r="C259" s="286"/>
      <c r="D259" s="31" t="s">
        <v>40</v>
      </c>
      <c r="E259" s="16" t="s">
        <v>11</v>
      </c>
      <c r="F259" s="31" t="s">
        <v>41</v>
      </c>
      <c r="G259" s="16" t="s">
        <v>11</v>
      </c>
      <c r="H259" s="31" t="s">
        <v>42</v>
      </c>
      <c r="I259" s="17" t="s">
        <v>11</v>
      </c>
      <c r="J259" s="18"/>
      <c r="K259" s="19"/>
    </row>
    <row r="260" spans="1:11" ht="24" customHeight="1" x14ac:dyDescent="0.25">
      <c r="A260" s="38">
        <v>7</v>
      </c>
      <c r="B260" s="27" t="s">
        <v>131</v>
      </c>
      <c r="C260" s="29" t="s">
        <v>13</v>
      </c>
      <c r="D260" s="34">
        <f t="shared" ref="D260:D271" si="17">E260</f>
        <v>65833.333333333343</v>
      </c>
      <c r="E260" s="35">
        <f t="shared" ref="E260:E271" si="18">I260/1.2</f>
        <v>65833.333333333343</v>
      </c>
      <c r="F260" s="34">
        <f t="shared" ref="F260:F271" si="19">G260</f>
        <v>13166.666666666657</v>
      </c>
      <c r="G260" s="35">
        <f t="shared" ref="G260:G271" si="20">I260-E260</f>
        <v>13166.666666666657</v>
      </c>
      <c r="H260" s="34">
        <f t="shared" ref="H260:H271" si="21">I260</f>
        <v>79000</v>
      </c>
      <c r="I260" s="36">
        <v>79000</v>
      </c>
      <c r="J260" s="18"/>
      <c r="K260" s="19"/>
    </row>
    <row r="261" spans="1:11" ht="24" customHeight="1" x14ac:dyDescent="0.25">
      <c r="A261" s="38">
        <v>8</v>
      </c>
      <c r="B261" s="27" t="s">
        <v>143</v>
      </c>
      <c r="C261" s="29" t="s">
        <v>14</v>
      </c>
      <c r="D261" s="34">
        <f t="shared" si="17"/>
        <v>19983.333333333336</v>
      </c>
      <c r="E261" s="35">
        <f t="shared" si="18"/>
        <v>19983.333333333336</v>
      </c>
      <c r="F261" s="34">
        <f t="shared" si="19"/>
        <v>3996.6666666666642</v>
      </c>
      <c r="G261" s="35">
        <f t="shared" si="20"/>
        <v>3996.6666666666642</v>
      </c>
      <c r="H261" s="34">
        <f t="shared" si="21"/>
        <v>23980</v>
      </c>
      <c r="I261" s="36">
        <v>23980</v>
      </c>
      <c r="J261" s="18"/>
      <c r="K261" s="19"/>
    </row>
    <row r="262" spans="1:11" ht="24" customHeight="1" x14ac:dyDescent="0.25">
      <c r="A262" s="38">
        <v>33</v>
      </c>
      <c r="B262" s="27" t="s">
        <v>161</v>
      </c>
      <c r="C262" s="29" t="s">
        <v>14</v>
      </c>
      <c r="D262" s="34">
        <f t="shared" si="17"/>
        <v>94250</v>
      </c>
      <c r="E262" s="35">
        <f t="shared" si="18"/>
        <v>94250</v>
      </c>
      <c r="F262" s="34">
        <f t="shared" si="19"/>
        <v>18850</v>
      </c>
      <c r="G262" s="35">
        <f t="shared" si="20"/>
        <v>18850</v>
      </c>
      <c r="H262" s="34">
        <f t="shared" si="21"/>
        <v>113100</v>
      </c>
      <c r="I262" s="36">
        <v>113100</v>
      </c>
      <c r="J262" s="18"/>
      <c r="K262" s="19"/>
    </row>
    <row r="263" spans="1:11" ht="24" customHeight="1" x14ac:dyDescent="0.25">
      <c r="A263" s="38">
        <v>34</v>
      </c>
      <c r="B263" s="27" t="s">
        <v>162</v>
      </c>
      <c r="C263" s="29" t="s">
        <v>14</v>
      </c>
      <c r="D263" s="34">
        <f t="shared" si="17"/>
        <v>25500</v>
      </c>
      <c r="E263" s="35">
        <f t="shared" si="18"/>
        <v>25500</v>
      </c>
      <c r="F263" s="34">
        <f t="shared" si="19"/>
        <v>5100</v>
      </c>
      <c r="G263" s="35">
        <f t="shared" si="20"/>
        <v>5100</v>
      </c>
      <c r="H263" s="34">
        <f t="shared" si="21"/>
        <v>30600</v>
      </c>
      <c r="I263" s="36">
        <v>30600</v>
      </c>
      <c r="J263" s="18"/>
      <c r="K263" s="19"/>
    </row>
    <row r="264" spans="1:11" ht="24" customHeight="1" x14ac:dyDescent="0.25">
      <c r="A264" s="38">
        <v>35</v>
      </c>
      <c r="B264" s="27" t="s">
        <v>162</v>
      </c>
      <c r="C264" s="29" t="s">
        <v>14</v>
      </c>
      <c r="D264" s="34">
        <f t="shared" si="17"/>
        <v>37980</v>
      </c>
      <c r="E264" s="35">
        <f t="shared" si="18"/>
        <v>37980</v>
      </c>
      <c r="F264" s="34">
        <f t="shared" si="19"/>
        <v>7596</v>
      </c>
      <c r="G264" s="35">
        <f t="shared" si="20"/>
        <v>7596</v>
      </c>
      <c r="H264" s="34">
        <f t="shared" si="21"/>
        <v>45576</v>
      </c>
      <c r="I264" s="36">
        <v>45576</v>
      </c>
      <c r="J264" s="18"/>
      <c r="K264" s="19"/>
    </row>
    <row r="265" spans="1:11" ht="24" customHeight="1" x14ac:dyDescent="0.25">
      <c r="A265" s="38">
        <v>37</v>
      </c>
      <c r="B265" s="27" t="s">
        <v>164</v>
      </c>
      <c r="C265" s="257" t="s">
        <v>12</v>
      </c>
      <c r="D265" s="34">
        <f t="shared" si="17"/>
        <v>61500</v>
      </c>
      <c r="E265" s="35">
        <f t="shared" si="18"/>
        <v>61500</v>
      </c>
      <c r="F265" s="34">
        <f t="shared" si="19"/>
        <v>12300</v>
      </c>
      <c r="G265" s="35">
        <f t="shared" si="20"/>
        <v>12300</v>
      </c>
      <c r="H265" s="34">
        <f t="shared" si="21"/>
        <v>73800</v>
      </c>
      <c r="I265" s="36">
        <v>73800</v>
      </c>
      <c r="J265" s="18"/>
      <c r="K265" s="19"/>
    </row>
    <row r="266" spans="1:11" ht="24" customHeight="1" x14ac:dyDescent="0.25">
      <c r="A266" s="38">
        <v>45</v>
      </c>
      <c r="B266" s="27" t="s">
        <v>171</v>
      </c>
      <c r="C266" s="29" t="s">
        <v>14</v>
      </c>
      <c r="D266" s="34">
        <f t="shared" si="17"/>
        <v>47600</v>
      </c>
      <c r="E266" s="35">
        <f t="shared" si="18"/>
        <v>47600</v>
      </c>
      <c r="F266" s="34">
        <f t="shared" si="19"/>
        <v>9520</v>
      </c>
      <c r="G266" s="35">
        <f t="shared" si="20"/>
        <v>9520</v>
      </c>
      <c r="H266" s="34">
        <f t="shared" si="21"/>
        <v>57120</v>
      </c>
      <c r="I266" s="36">
        <v>57120</v>
      </c>
      <c r="J266" s="18"/>
      <c r="K266" s="19"/>
    </row>
    <row r="267" spans="1:11" ht="24" customHeight="1" x14ac:dyDescent="0.25">
      <c r="A267" s="38">
        <v>67</v>
      </c>
      <c r="B267" s="27" t="s">
        <v>187</v>
      </c>
      <c r="C267" s="29" t="s">
        <v>13</v>
      </c>
      <c r="D267" s="34">
        <f t="shared" si="17"/>
        <v>67000</v>
      </c>
      <c r="E267" s="35">
        <f t="shared" si="18"/>
        <v>67000</v>
      </c>
      <c r="F267" s="34">
        <f t="shared" si="19"/>
        <v>13400</v>
      </c>
      <c r="G267" s="35">
        <f t="shared" si="20"/>
        <v>13400</v>
      </c>
      <c r="H267" s="34">
        <f t="shared" si="21"/>
        <v>80400</v>
      </c>
      <c r="I267" s="36">
        <v>80400</v>
      </c>
      <c r="J267" s="18"/>
      <c r="K267" s="19"/>
    </row>
    <row r="268" spans="1:11" ht="24" customHeight="1" x14ac:dyDescent="0.25">
      <c r="A268" s="38">
        <v>77</v>
      </c>
      <c r="B268" s="255" t="s">
        <v>193</v>
      </c>
      <c r="C268" s="260" t="s">
        <v>13</v>
      </c>
      <c r="D268" s="34">
        <f t="shared" si="17"/>
        <v>58333.333333333336</v>
      </c>
      <c r="E268" s="35">
        <f t="shared" si="18"/>
        <v>58333.333333333336</v>
      </c>
      <c r="F268" s="34">
        <f t="shared" si="19"/>
        <v>11666.666666666664</v>
      </c>
      <c r="G268" s="35">
        <f t="shared" si="20"/>
        <v>11666.666666666664</v>
      </c>
      <c r="H268" s="34">
        <f t="shared" si="21"/>
        <v>70000</v>
      </c>
      <c r="I268" s="36">
        <v>70000</v>
      </c>
      <c r="J268" s="18"/>
      <c r="K268" s="19"/>
    </row>
    <row r="269" spans="1:11" ht="24" customHeight="1" x14ac:dyDescent="0.25">
      <c r="A269" s="38">
        <v>78</v>
      </c>
      <c r="B269" s="255" t="s">
        <v>194</v>
      </c>
      <c r="C269" s="260" t="s">
        <v>13</v>
      </c>
      <c r="D269" s="34">
        <f t="shared" si="17"/>
        <v>84791.666666666672</v>
      </c>
      <c r="E269" s="35">
        <f t="shared" si="18"/>
        <v>84791.666666666672</v>
      </c>
      <c r="F269" s="34">
        <f t="shared" si="19"/>
        <v>16958.333333333328</v>
      </c>
      <c r="G269" s="35">
        <f t="shared" si="20"/>
        <v>16958.333333333328</v>
      </c>
      <c r="H269" s="34">
        <f t="shared" si="21"/>
        <v>101750</v>
      </c>
      <c r="I269" s="36">
        <v>101750</v>
      </c>
      <c r="J269" s="18"/>
      <c r="K269" s="19"/>
    </row>
    <row r="270" spans="1:11" ht="24" customHeight="1" x14ac:dyDescent="0.25">
      <c r="A270" s="38">
        <v>81</v>
      </c>
      <c r="B270" s="255" t="s">
        <v>197</v>
      </c>
      <c r="C270" s="260" t="s">
        <v>12</v>
      </c>
      <c r="D270" s="34">
        <f t="shared" si="17"/>
        <v>39583.333333333336</v>
      </c>
      <c r="E270" s="35">
        <f t="shared" si="18"/>
        <v>39583.333333333336</v>
      </c>
      <c r="F270" s="34">
        <f t="shared" si="19"/>
        <v>7916.6666666666642</v>
      </c>
      <c r="G270" s="35">
        <f t="shared" si="20"/>
        <v>7916.6666666666642</v>
      </c>
      <c r="H270" s="34">
        <f t="shared" si="21"/>
        <v>47500</v>
      </c>
      <c r="I270" s="36">
        <v>47500</v>
      </c>
      <c r="J270" s="18"/>
      <c r="K270" s="19"/>
    </row>
    <row r="271" spans="1:11" ht="24" customHeight="1" thickBot="1" x14ac:dyDescent="0.3">
      <c r="A271" s="38">
        <v>82</v>
      </c>
      <c r="B271" s="255" t="s">
        <v>198</v>
      </c>
      <c r="C271" s="260" t="s">
        <v>14</v>
      </c>
      <c r="D271" s="34">
        <f t="shared" si="17"/>
        <v>33500</v>
      </c>
      <c r="E271" s="35">
        <f t="shared" si="18"/>
        <v>33500</v>
      </c>
      <c r="F271" s="34">
        <f t="shared" si="19"/>
        <v>6700</v>
      </c>
      <c r="G271" s="35">
        <f t="shared" si="20"/>
        <v>6700</v>
      </c>
      <c r="H271" s="34">
        <f t="shared" si="21"/>
        <v>40200</v>
      </c>
      <c r="I271" s="36">
        <v>40200</v>
      </c>
      <c r="J271" s="18"/>
      <c r="K271" s="19"/>
    </row>
    <row r="272" spans="1:11" ht="30" customHeight="1" x14ac:dyDescent="0.25">
      <c r="A272" s="91" t="s">
        <v>43</v>
      </c>
      <c r="B272" s="92"/>
      <c r="C272" s="93"/>
      <c r="D272" s="96" t="s">
        <v>126</v>
      </c>
      <c r="E272" s="97"/>
      <c r="F272" s="97"/>
      <c r="G272" s="97"/>
      <c r="H272" s="97"/>
      <c r="I272" s="97"/>
      <c r="J272" s="98"/>
      <c r="K272" s="99"/>
    </row>
    <row r="273" spans="1:11" ht="17.25" thickBot="1" x14ac:dyDescent="0.35">
      <c r="A273" s="149"/>
      <c r="B273" s="150"/>
      <c r="C273" s="150"/>
      <c r="D273" s="150"/>
      <c r="E273" s="150"/>
      <c r="F273" s="150"/>
      <c r="G273" s="150"/>
      <c r="H273" s="150"/>
      <c r="I273" s="150"/>
      <c r="J273" s="150"/>
      <c r="K273" s="151"/>
    </row>
    <row r="274" spans="1:11" ht="16.5" x14ac:dyDescent="0.3">
      <c r="A274" s="189" t="s">
        <v>44</v>
      </c>
      <c r="B274" s="121"/>
      <c r="C274" s="121"/>
      <c r="D274" s="121"/>
      <c r="E274" s="121"/>
      <c r="F274" s="121"/>
      <c r="G274" s="121"/>
      <c r="H274" s="121"/>
      <c r="I274" s="121"/>
      <c r="J274" s="121"/>
      <c r="K274" s="122"/>
    </row>
    <row r="275" spans="1:11" ht="17.25" thickBot="1" x14ac:dyDescent="0.35">
      <c r="A275" s="55" t="s">
        <v>3</v>
      </c>
      <c r="B275" s="190" t="s">
        <v>45</v>
      </c>
      <c r="C275" s="114" t="s">
        <v>46</v>
      </c>
      <c r="D275" s="115"/>
      <c r="E275" s="115"/>
      <c r="F275" s="115"/>
      <c r="G275" s="115"/>
      <c r="H275" s="115"/>
      <c r="I275" s="115"/>
      <c r="J275" s="115"/>
      <c r="K275" s="116"/>
    </row>
    <row r="276" spans="1:11" ht="116.25" thickBot="1" x14ac:dyDescent="0.3">
      <c r="A276" s="56"/>
      <c r="B276" s="191"/>
      <c r="C276" s="10" t="s">
        <v>47</v>
      </c>
      <c r="D276" s="9" t="s">
        <v>48</v>
      </c>
      <c r="E276" s="9" t="s">
        <v>49</v>
      </c>
      <c r="F276" s="9" t="s">
        <v>50</v>
      </c>
      <c r="G276" s="11" t="s">
        <v>51</v>
      </c>
      <c r="H276" s="11" t="s">
        <v>52</v>
      </c>
      <c r="I276" s="11" t="s">
        <v>53</v>
      </c>
      <c r="J276" s="11" t="s">
        <v>54</v>
      </c>
      <c r="K276" s="11" t="s">
        <v>55</v>
      </c>
    </row>
    <row r="277" spans="1:11" ht="17.25" thickBot="1" x14ac:dyDescent="0.3">
      <c r="A277" s="5"/>
      <c r="B277" s="6"/>
      <c r="C277" s="7"/>
      <c r="D277" s="7"/>
      <c r="E277" s="7"/>
      <c r="F277" s="7"/>
      <c r="G277" s="7"/>
      <c r="H277" s="7"/>
      <c r="I277" s="7"/>
      <c r="J277" s="7"/>
      <c r="K277" s="8"/>
    </row>
    <row r="278" spans="1:11" ht="24" customHeight="1" thickBot="1" x14ac:dyDescent="0.3">
      <c r="A278" s="244" t="s">
        <v>43</v>
      </c>
      <c r="B278" s="245"/>
      <c r="C278" s="246"/>
      <c r="D278" s="41" t="s">
        <v>130</v>
      </c>
      <c r="E278" s="42"/>
      <c r="F278" s="42"/>
      <c r="G278" s="42"/>
      <c r="H278" s="42"/>
      <c r="I278" s="42"/>
      <c r="J278" s="42"/>
      <c r="K278" s="43"/>
    </row>
    <row r="279" spans="1:11" ht="17.25" thickBot="1" x14ac:dyDescent="0.35">
      <c r="A279" s="220"/>
      <c r="B279" s="221"/>
      <c r="C279" s="221"/>
      <c r="D279" s="221"/>
      <c r="E279" s="221"/>
      <c r="F279" s="221"/>
      <c r="G279" s="221"/>
      <c r="H279" s="221"/>
      <c r="I279" s="221"/>
      <c r="J279" s="221"/>
      <c r="K279" s="222"/>
    </row>
    <row r="280" spans="1:11" ht="16.5" x14ac:dyDescent="0.3">
      <c r="A280" s="117" t="s">
        <v>56</v>
      </c>
      <c r="B280" s="118"/>
      <c r="C280" s="118"/>
      <c r="D280" s="118"/>
      <c r="E280" s="119"/>
      <c r="F280" s="120" t="s">
        <v>307</v>
      </c>
      <c r="G280" s="121"/>
      <c r="H280" s="121"/>
      <c r="I280" s="121"/>
      <c r="J280" s="121"/>
      <c r="K280" s="122"/>
    </row>
    <row r="281" spans="1:11" ht="25.5" customHeight="1" x14ac:dyDescent="0.25">
      <c r="A281" s="192" t="s">
        <v>57</v>
      </c>
      <c r="B281" s="193"/>
      <c r="C281" s="193"/>
      <c r="D281" s="193"/>
      <c r="E281" s="194"/>
      <c r="F281" s="154" t="s">
        <v>58</v>
      </c>
      <c r="G281" s="155"/>
      <c r="H281" s="156"/>
      <c r="I281" s="247" t="s">
        <v>59</v>
      </c>
      <c r="J281" s="248"/>
      <c r="K281" s="249"/>
    </row>
    <row r="282" spans="1:11" ht="16.5" x14ac:dyDescent="0.3">
      <c r="A282" s="195"/>
      <c r="B282" s="196"/>
      <c r="C282" s="196"/>
      <c r="D282" s="196"/>
      <c r="E282" s="197"/>
      <c r="F282" s="114" t="s">
        <v>308</v>
      </c>
      <c r="G282" s="115"/>
      <c r="H282" s="157"/>
      <c r="I282" s="114" t="s">
        <v>309</v>
      </c>
      <c r="J282" s="115"/>
      <c r="K282" s="116"/>
    </row>
    <row r="283" spans="1:11" ht="25.5" customHeight="1" x14ac:dyDescent="0.3">
      <c r="A283" s="111" t="s">
        <v>60</v>
      </c>
      <c r="B283" s="112"/>
      <c r="C283" s="112"/>
      <c r="D283" s="112"/>
      <c r="E283" s="113"/>
      <c r="F283" s="114" t="s">
        <v>310</v>
      </c>
      <c r="G283" s="115"/>
      <c r="H283" s="115"/>
      <c r="I283" s="115"/>
      <c r="J283" s="115"/>
      <c r="K283" s="116"/>
    </row>
    <row r="284" spans="1:11" ht="23.25" customHeight="1" x14ac:dyDescent="0.3">
      <c r="A284" s="111" t="s">
        <v>61</v>
      </c>
      <c r="B284" s="112"/>
      <c r="C284" s="112"/>
      <c r="D284" s="112"/>
      <c r="E284" s="113"/>
      <c r="F284" s="226" t="s">
        <v>311</v>
      </c>
      <c r="G284" s="115"/>
      <c r="H284" s="115"/>
      <c r="I284" s="115"/>
      <c r="J284" s="115"/>
      <c r="K284" s="116"/>
    </row>
    <row r="285" spans="1:11" ht="16.5" x14ac:dyDescent="0.3">
      <c r="A285" s="111" t="s">
        <v>62</v>
      </c>
      <c r="B285" s="112"/>
      <c r="C285" s="112"/>
      <c r="D285" s="112"/>
      <c r="E285" s="113"/>
      <c r="F285" s="114" t="s">
        <v>311</v>
      </c>
      <c r="G285" s="115"/>
      <c r="H285" s="115"/>
      <c r="I285" s="115"/>
      <c r="J285" s="115"/>
      <c r="K285" s="116"/>
    </row>
    <row r="286" spans="1:11" ht="17.25" thickBot="1" x14ac:dyDescent="0.35">
      <c r="A286" s="227"/>
      <c r="B286" s="228"/>
      <c r="C286" s="228"/>
      <c r="D286" s="228"/>
      <c r="E286" s="228"/>
      <c r="F286" s="228"/>
      <c r="G286" s="228"/>
      <c r="H286" s="228"/>
      <c r="I286" s="228"/>
      <c r="J286" s="228"/>
      <c r="K286" s="229"/>
    </row>
    <row r="287" spans="1:11" ht="17.25" x14ac:dyDescent="0.3">
      <c r="A287" s="223" t="s">
        <v>3</v>
      </c>
      <c r="B287" s="129" t="s">
        <v>63</v>
      </c>
      <c r="C287" s="131" t="s">
        <v>64</v>
      </c>
      <c r="D287" s="132"/>
      <c r="E287" s="132"/>
      <c r="F287" s="132"/>
      <c r="G287" s="132"/>
      <c r="H287" s="132"/>
      <c r="I287" s="132"/>
      <c r="J287" s="132"/>
      <c r="K287" s="133"/>
    </row>
    <row r="288" spans="1:11" x14ac:dyDescent="0.25">
      <c r="A288" s="224"/>
      <c r="B288" s="130"/>
      <c r="C288" s="230" t="s">
        <v>65</v>
      </c>
      <c r="D288" s="231"/>
      <c r="E288" s="109" t="s">
        <v>66</v>
      </c>
      <c r="F288" s="109" t="s">
        <v>67</v>
      </c>
      <c r="G288" s="109" t="s">
        <v>68</v>
      </c>
      <c r="H288" s="57" t="s">
        <v>69</v>
      </c>
      <c r="I288" s="58"/>
      <c r="J288" s="58"/>
      <c r="K288" s="59"/>
    </row>
    <row r="289" spans="1:11" ht="45.75" customHeight="1" thickBot="1" x14ac:dyDescent="0.3">
      <c r="A289" s="225"/>
      <c r="B289" s="110"/>
      <c r="C289" s="232"/>
      <c r="D289" s="233"/>
      <c r="E289" s="110"/>
      <c r="F289" s="110"/>
      <c r="G289" s="110"/>
      <c r="H289" s="60" t="s">
        <v>70</v>
      </c>
      <c r="I289" s="234"/>
      <c r="J289" s="60" t="s">
        <v>71</v>
      </c>
      <c r="K289" s="61"/>
    </row>
    <row r="290" spans="1:11" x14ac:dyDescent="0.25">
      <c r="A290" s="137" t="s">
        <v>72</v>
      </c>
      <c r="B290" s="138"/>
      <c r="C290" s="139" t="s">
        <v>312</v>
      </c>
      <c r="D290" s="140"/>
      <c r="E290" s="143" t="s">
        <v>311</v>
      </c>
      <c r="F290" s="145" t="s">
        <v>313</v>
      </c>
      <c r="G290" s="147">
        <v>0</v>
      </c>
      <c r="H290" s="238">
        <v>1356635</v>
      </c>
      <c r="I290" s="239"/>
      <c r="J290" s="238">
        <v>1356635</v>
      </c>
      <c r="K290" s="242"/>
    </row>
    <row r="291" spans="1:11" ht="51" customHeight="1" thickBot="1" x14ac:dyDescent="0.3">
      <c r="A291" s="240" t="s">
        <v>319</v>
      </c>
      <c r="B291" s="241"/>
      <c r="C291" s="141"/>
      <c r="D291" s="142"/>
      <c r="E291" s="144"/>
      <c r="F291" s="146"/>
      <c r="G291" s="148"/>
      <c r="H291" s="232"/>
      <c r="I291" s="233"/>
      <c r="J291" s="232"/>
      <c r="K291" s="243"/>
    </row>
    <row r="292" spans="1:11" ht="17.25" thickBot="1" x14ac:dyDescent="0.35">
      <c r="A292" s="227"/>
      <c r="B292" s="228"/>
      <c r="C292" s="228"/>
      <c r="D292" s="228"/>
      <c r="E292" s="228"/>
      <c r="F292" s="228"/>
      <c r="G292" s="228"/>
      <c r="H292" s="228"/>
      <c r="I292" s="228"/>
      <c r="J292" s="228"/>
      <c r="K292" s="229"/>
    </row>
    <row r="293" spans="1:11" ht="17.25" x14ac:dyDescent="0.3">
      <c r="A293" s="223" t="s">
        <v>3</v>
      </c>
      <c r="B293" s="129" t="s">
        <v>63</v>
      </c>
      <c r="C293" s="131" t="s">
        <v>64</v>
      </c>
      <c r="D293" s="132"/>
      <c r="E293" s="132"/>
      <c r="F293" s="132"/>
      <c r="G293" s="132"/>
      <c r="H293" s="132"/>
      <c r="I293" s="132"/>
      <c r="J293" s="132"/>
      <c r="K293" s="133"/>
    </row>
    <row r="294" spans="1:11" x14ac:dyDescent="0.25">
      <c r="A294" s="224"/>
      <c r="B294" s="130"/>
      <c r="C294" s="230" t="s">
        <v>65</v>
      </c>
      <c r="D294" s="231"/>
      <c r="E294" s="109" t="s">
        <v>66</v>
      </c>
      <c r="F294" s="109" t="s">
        <v>67</v>
      </c>
      <c r="G294" s="109" t="s">
        <v>68</v>
      </c>
      <c r="H294" s="57" t="s">
        <v>69</v>
      </c>
      <c r="I294" s="58"/>
      <c r="J294" s="58"/>
      <c r="K294" s="59"/>
    </row>
    <row r="295" spans="1:11" ht="42" customHeight="1" thickBot="1" x14ac:dyDescent="0.3">
      <c r="A295" s="225"/>
      <c r="B295" s="110"/>
      <c r="C295" s="232"/>
      <c r="D295" s="233"/>
      <c r="E295" s="110"/>
      <c r="F295" s="110"/>
      <c r="G295" s="110"/>
      <c r="H295" s="60" t="s">
        <v>70</v>
      </c>
      <c r="I295" s="234"/>
      <c r="J295" s="60" t="s">
        <v>71</v>
      </c>
      <c r="K295" s="61"/>
    </row>
    <row r="296" spans="1:11" ht="15" customHeight="1" x14ac:dyDescent="0.25">
      <c r="A296" s="137" t="s">
        <v>117</v>
      </c>
      <c r="B296" s="138"/>
      <c r="C296" s="139" t="s">
        <v>316</v>
      </c>
      <c r="D296" s="140"/>
      <c r="E296" s="143" t="s">
        <v>311</v>
      </c>
      <c r="F296" s="145" t="s">
        <v>313</v>
      </c>
      <c r="G296" s="147">
        <v>0</v>
      </c>
      <c r="H296" s="238">
        <v>616598</v>
      </c>
      <c r="I296" s="239"/>
      <c r="J296" s="238">
        <v>616598</v>
      </c>
      <c r="K296" s="242"/>
    </row>
    <row r="297" spans="1:11" ht="42" customHeight="1" thickBot="1" x14ac:dyDescent="0.3">
      <c r="A297" s="240" t="s">
        <v>320</v>
      </c>
      <c r="B297" s="241"/>
      <c r="C297" s="141"/>
      <c r="D297" s="142"/>
      <c r="E297" s="144"/>
      <c r="F297" s="146"/>
      <c r="G297" s="148"/>
      <c r="H297" s="232"/>
      <c r="I297" s="233"/>
      <c r="J297" s="232"/>
      <c r="K297" s="243"/>
    </row>
    <row r="298" spans="1:11" ht="17.25" x14ac:dyDescent="0.3">
      <c r="A298" s="223" t="s">
        <v>3</v>
      </c>
      <c r="B298" s="129" t="s">
        <v>63</v>
      </c>
      <c r="C298" s="131" t="s">
        <v>64</v>
      </c>
      <c r="D298" s="132"/>
      <c r="E298" s="132"/>
      <c r="F298" s="132"/>
      <c r="G298" s="132"/>
      <c r="H298" s="132"/>
      <c r="I298" s="132"/>
      <c r="J298" s="132"/>
      <c r="K298" s="133"/>
    </row>
    <row r="299" spans="1:11" x14ac:dyDescent="0.25">
      <c r="A299" s="224"/>
      <c r="B299" s="130"/>
      <c r="C299" s="230" t="s">
        <v>65</v>
      </c>
      <c r="D299" s="231"/>
      <c r="E299" s="109" t="s">
        <v>66</v>
      </c>
      <c r="F299" s="109" t="s">
        <v>67</v>
      </c>
      <c r="G299" s="109" t="s">
        <v>68</v>
      </c>
      <c r="H299" s="57" t="s">
        <v>69</v>
      </c>
      <c r="I299" s="58"/>
      <c r="J299" s="58"/>
      <c r="K299" s="59"/>
    </row>
    <row r="300" spans="1:11" ht="45.75" customHeight="1" thickBot="1" x14ac:dyDescent="0.3">
      <c r="A300" s="225"/>
      <c r="B300" s="110"/>
      <c r="C300" s="232"/>
      <c r="D300" s="233"/>
      <c r="E300" s="110"/>
      <c r="F300" s="110"/>
      <c r="G300" s="110"/>
      <c r="H300" s="60" t="s">
        <v>70</v>
      </c>
      <c r="I300" s="234"/>
      <c r="J300" s="60" t="s">
        <v>71</v>
      </c>
      <c r="K300" s="61"/>
    </row>
    <row r="301" spans="1:11" x14ac:dyDescent="0.25">
      <c r="A301" s="137" t="s">
        <v>314</v>
      </c>
      <c r="B301" s="138"/>
      <c r="C301" s="139" t="s">
        <v>317</v>
      </c>
      <c r="D301" s="140"/>
      <c r="E301" s="143" t="s">
        <v>311</v>
      </c>
      <c r="F301" s="145" t="s">
        <v>313</v>
      </c>
      <c r="G301" s="147">
        <v>0</v>
      </c>
      <c r="H301" s="238">
        <v>615280</v>
      </c>
      <c r="I301" s="239"/>
      <c r="J301" s="238">
        <v>615280</v>
      </c>
      <c r="K301" s="242"/>
    </row>
    <row r="302" spans="1:11" ht="51" customHeight="1" thickBot="1" x14ac:dyDescent="0.3">
      <c r="A302" s="240" t="s">
        <v>321</v>
      </c>
      <c r="B302" s="241"/>
      <c r="C302" s="141"/>
      <c r="D302" s="142"/>
      <c r="E302" s="144"/>
      <c r="F302" s="146"/>
      <c r="G302" s="148"/>
      <c r="H302" s="232"/>
      <c r="I302" s="233"/>
      <c r="J302" s="232"/>
      <c r="K302" s="243"/>
    </row>
    <row r="303" spans="1:11" ht="17.25" thickBot="1" x14ac:dyDescent="0.35">
      <c r="A303" s="227"/>
      <c r="B303" s="228"/>
      <c r="C303" s="228"/>
      <c r="D303" s="228"/>
      <c r="E303" s="228"/>
      <c r="F303" s="228"/>
      <c r="G303" s="228"/>
      <c r="H303" s="228"/>
      <c r="I303" s="228"/>
      <c r="J303" s="228"/>
      <c r="K303" s="229"/>
    </row>
    <row r="304" spans="1:11" ht="17.25" x14ac:dyDescent="0.3">
      <c r="A304" s="223" t="s">
        <v>3</v>
      </c>
      <c r="B304" s="129" t="s">
        <v>63</v>
      </c>
      <c r="C304" s="131" t="s">
        <v>64</v>
      </c>
      <c r="D304" s="132"/>
      <c r="E304" s="132"/>
      <c r="F304" s="132"/>
      <c r="G304" s="132"/>
      <c r="H304" s="132"/>
      <c r="I304" s="132"/>
      <c r="J304" s="132"/>
      <c r="K304" s="133"/>
    </row>
    <row r="305" spans="1:11" x14ac:dyDescent="0.25">
      <c r="A305" s="224"/>
      <c r="B305" s="130"/>
      <c r="C305" s="230" t="s">
        <v>65</v>
      </c>
      <c r="D305" s="231"/>
      <c r="E305" s="109" t="s">
        <v>66</v>
      </c>
      <c r="F305" s="109" t="s">
        <v>67</v>
      </c>
      <c r="G305" s="109" t="s">
        <v>68</v>
      </c>
      <c r="H305" s="57" t="s">
        <v>69</v>
      </c>
      <c r="I305" s="58"/>
      <c r="J305" s="58"/>
      <c r="K305" s="59"/>
    </row>
    <row r="306" spans="1:11" ht="45.75" customHeight="1" thickBot="1" x14ac:dyDescent="0.3">
      <c r="A306" s="225"/>
      <c r="B306" s="110"/>
      <c r="C306" s="232"/>
      <c r="D306" s="233"/>
      <c r="E306" s="110"/>
      <c r="F306" s="110"/>
      <c r="G306" s="110"/>
      <c r="H306" s="60" t="s">
        <v>70</v>
      </c>
      <c r="I306" s="234"/>
      <c r="J306" s="60" t="s">
        <v>71</v>
      </c>
      <c r="K306" s="61"/>
    </row>
    <row r="307" spans="1:11" x14ac:dyDescent="0.25">
      <c r="A307" s="137" t="s">
        <v>315</v>
      </c>
      <c r="B307" s="138"/>
      <c r="C307" s="139" t="s">
        <v>318</v>
      </c>
      <c r="D307" s="140"/>
      <c r="E307" s="143" t="s">
        <v>311</v>
      </c>
      <c r="F307" s="145" t="s">
        <v>313</v>
      </c>
      <c r="G307" s="147">
        <v>0</v>
      </c>
      <c r="H307" s="238">
        <v>176780</v>
      </c>
      <c r="I307" s="239"/>
      <c r="J307" s="238">
        <v>176780</v>
      </c>
      <c r="K307" s="242"/>
    </row>
    <row r="308" spans="1:11" ht="51" customHeight="1" thickBot="1" x14ac:dyDescent="0.3">
      <c r="A308" s="240" t="s">
        <v>322</v>
      </c>
      <c r="B308" s="241"/>
      <c r="C308" s="141"/>
      <c r="D308" s="142"/>
      <c r="E308" s="144"/>
      <c r="F308" s="146"/>
      <c r="G308" s="148"/>
      <c r="H308" s="232"/>
      <c r="I308" s="233"/>
      <c r="J308" s="232"/>
      <c r="K308" s="243"/>
    </row>
    <row r="309" spans="1:11" ht="17.25" thickBot="1" x14ac:dyDescent="0.35">
      <c r="A309" s="227"/>
      <c r="B309" s="228"/>
      <c r="C309" s="228"/>
      <c r="D309" s="228"/>
      <c r="E309" s="228"/>
      <c r="F309" s="228"/>
      <c r="G309" s="228"/>
      <c r="H309" s="228"/>
      <c r="I309" s="228"/>
      <c r="J309" s="228"/>
      <c r="K309" s="229"/>
    </row>
    <row r="310" spans="1:11" ht="21.75" customHeight="1" thickBot="1" x14ac:dyDescent="0.3">
      <c r="A310" s="322" t="s">
        <v>73</v>
      </c>
      <c r="B310" s="323"/>
      <c r="C310" s="323"/>
      <c r="D310" s="323"/>
      <c r="E310" s="323"/>
      <c r="F310" s="323"/>
      <c r="G310" s="323"/>
      <c r="H310" s="323"/>
      <c r="I310" s="323"/>
      <c r="J310" s="323"/>
      <c r="K310" s="324"/>
    </row>
    <row r="311" spans="1:11" ht="39" customHeight="1" x14ac:dyDescent="0.25">
      <c r="A311" s="24" t="s">
        <v>32</v>
      </c>
      <c r="B311" s="25" t="s">
        <v>63</v>
      </c>
      <c r="C311" s="304" t="s">
        <v>74</v>
      </c>
      <c r="D311" s="305"/>
      <c r="E311" s="306"/>
      <c r="F311" s="304" t="s">
        <v>75</v>
      </c>
      <c r="G311" s="306"/>
      <c r="H311" s="304" t="s">
        <v>76</v>
      </c>
      <c r="I311" s="306"/>
      <c r="J311" s="310" t="s">
        <v>90</v>
      </c>
      <c r="K311" s="311"/>
    </row>
    <row r="312" spans="1:11" ht="39" customHeight="1" x14ac:dyDescent="0.25">
      <c r="A312" s="26">
        <v>1</v>
      </c>
      <c r="B312" s="39" t="s">
        <v>77</v>
      </c>
      <c r="C312" s="319" t="s">
        <v>78</v>
      </c>
      <c r="D312" s="320"/>
      <c r="E312" s="321"/>
      <c r="F312" s="325" t="s">
        <v>79</v>
      </c>
      <c r="G312" s="326"/>
      <c r="H312" s="315" t="s">
        <v>91</v>
      </c>
      <c r="I312" s="316"/>
      <c r="J312" s="317" t="s">
        <v>92</v>
      </c>
      <c r="K312" s="318"/>
    </row>
    <row r="313" spans="1:11" ht="39" customHeight="1" x14ac:dyDescent="0.25">
      <c r="A313" s="32">
        <v>2</v>
      </c>
      <c r="B313" s="40" t="s">
        <v>118</v>
      </c>
      <c r="C313" s="312" t="s">
        <v>119</v>
      </c>
      <c r="D313" s="313"/>
      <c r="E313" s="314"/>
      <c r="F313" s="302" t="s">
        <v>120</v>
      </c>
      <c r="G313" s="303"/>
      <c r="H313" s="300" t="s">
        <v>121</v>
      </c>
      <c r="I313" s="301"/>
      <c r="J313" s="298" t="s">
        <v>122</v>
      </c>
      <c r="K313" s="299"/>
    </row>
    <row r="314" spans="1:11" ht="39" customHeight="1" x14ac:dyDescent="0.25">
      <c r="A314" s="32">
        <v>3</v>
      </c>
      <c r="B314" s="40" t="s">
        <v>314</v>
      </c>
      <c r="C314" s="312" t="s">
        <v>325</v>
      </c>
      <c r="D314" s="313"/>
      <c r="E314" s="314"/>
      <c r="F314" s="325" t="s">
        <v>327</v>
      </c>
      <c r="G314" s="303"/>
      <c r="H314" s="300" t="s">
        <v>328</v>
      </c>
      <c r="I314" s="301"/>
      <c r="J314" s="298" t="s">
        <v>329</v>
      </c>
      <c r="K314" s="299"/>
    </row>
    <row r="315" spans="1:11" ht="39" customHeight="1" x14ac:dyDescent="0.25">
      <c r="A315" s="32">
        <v>4</v>
      </c>
      <c r="B315" s="40" t="s">
        <v>324</v>
      </c>
      <c r="C315" s="312" t="s">
        <v>323</v>
      </c>
      <c r="D315" s="313"/>
      <c r="E315" s="314"/>
      <c r="F315" s="325" t="s">
        <v>326</v>
      </c>
      <c r="G315" s="303"/>
      <c r="H315" s="300" t="s">
        <v>330</v>
      </c>
      <c r="I315" s="301"/>
      <c r="J315" s="298" t="s">
        <v>331</v>
      </c>
      <c r="K315" s="299"/>
    </row>
    <row r="316" spans="1:11" ht="16.5" x14ac:dyDescent="0.3">
      <c r="A316" s="307"/>
      <c r="B316" s="308"/>
      <c r="C316" s="308"/>
      <c r="D316" s="308"/>
      <c r="E316" s="308"/>
      <c r="F316" s="308"/>
      <c r="G316" s="308"/>
      <c r="H316" s="308"/>
      <c r="I316" s="308"/>
      <c r="J316" s="308"/>
      <c r="K316" s="309"/>
    </row>
    <row r="317" spans="1:11" ht="138.75" customHeight="1" x14ac:dyDescent="0.25">
      <c r="A317" s="178" t="s">
        <v>43</v>
      </c>
      <c r="B317" s="179"/>
      <c r="C317" s="180"/>
      <c r="D317" s="170" t="s">
        <v>332</v>
      </c>
      <c r="E317" s="171"/>
      <c r="F317" s="171"/>
      <c r="G317" s="171"/>
      <c r="H317" s="171"/>
      <c r="I317" s="171"/>
      <c r="J317" s="171"/>
      <c r="K317" s="172"/>
    </row>
    <row r="318" spans="1:11" ht="17.25" thickBot="1" x14ac:dyDescent="0.35">
      <c r="A318" s="163"/>
      <c r="B318" s="164"/>
      <c r="C318" s="164"/>
      <c r="D318" s="164"/>
      <c r="E318" s="164"/>
      <c r="F318" s="164"/>
      <c r="G318" s="164"/>
      <c r="H318" s="164"/>
      <c r="I318" s="164"/>
      <c r="J318" s="164"/>
      <c r="K318" s="165"/>
    </row>
    <row r="319" spans="1:11" ht="225" customHeight="1" thickBot="1" x14ac:dyDescent="0.3">
      <c r="A319" s="184" t="s">
        <v>93</v>
      </c>
      <c r="B319" s="185"/>
      <c r="C319" s="185"/>
      <c r="D319" s="185"/>
      <c r="E319" s="185"/>
      <c r="F319" s="185"/>
      <c r="G319" s="185"/>
      <c r="H319" s="185"/>
      <c r="I319" s="185"/>
      <c r="J319" s="185"/>
      <c r="K319" s="186"/>
    </row>
    <row r="320" spans="1:11" ht="16.5" x14ac:dyDescent="0.3">
      <c r="A320" s="166"/>
      <c r="B320" s="166"/>
      <c r="C320" s="166"/>
      <c r="D320" s="166"/>
      <c r="E320" s="166"/>
      <c r="F320" s="166"/>
      <c r="G320" s="166"/>
      <c r="H320" s="166"/>
      <c r="I320" s="166"/>
      <c r="J320" s="166"/>
      <c r="K320" s="166"/>
    </row>
    <row r="321" spans="1:11" ht="60.75" customHeight="1" x14ac:dyDescent="0.25">
      <c r="A321" s="161" t="s">
        <v>94</v>
      </c>
      <c r="B321" s="162"/>
      <c r="C321" s="235" t="s">
        <v>334</v>
      </c>
      <c r="D321" s="236"/>
      <c r="E321" s="236"/>
      <c r="F321" s="236"/>
      <c r="G321" s="236"/>
      <c r="H321" s="236"/>
      <c r="I321" s="236"/>
      <c r="J321" s="236"/>
      <c r="K321" s="237"/>
    </row>
    <row r="322" spans="1:11" ht="16.5" x14ac:dyDescent="0.25">
      <c r="A322" s="106"/>
      <c r="B322" s="107"/>
      <c r="C322" s="107"/>
      <c r="D322" s="107"/>
      <c r="E322" s="107"/>
      <c r="F322" s="107"/>
      <c r="G322" s="107"/>
      <c r="H322" s="107"/>
      <c r="I322" s="107"/>
      <c r="J322" s="107"/>
      <c r="K322" s="108"/>
    </row>
    <row r="323" spans="1:11" ht="82.5" customHeight="1" x14ac:dyDescent="0.25">
      <c r="A323" s="175" t="s">
        <v>80</v>
      </c>
      <c r="B323" s="177"/>
      <c r="C323" s="167"/>
      <c r="D323" s="168"/>
      <c r="E323" s="168"/>
      <c r="F323" s="168"/>
      <c r="G323" s="168"/>
      <c r="H323" s="168"/>
      <c r="I323" s="168"/>
      <c r="J323" s="168"/>
      <c r="K323" s="169"/>
    </row>
    <row r="324" spans="1:11" ht="16.5" x14ac:dyDescent="0.25">
      <c r="A324" s="106"/>
      <c r="B324" s="107"/>
      <c r="C324" s="107"/>
      <c r="D324" s="107"/>
      <c r="E324" s="107"/>
      <c r="F324" s="107"/>
      <c r="G324" s="107"/>
      <c r="H324" s="107"/>
      <c r="I324" s="107"/>
      <c r="J324" s="107"/>
      <c r="K324" s="108"/>
    </row>
    <row r="325" spans="1:11" ht="51" customHeight="1" x14ac:dyDescent="0.25">
      <c r="A325" s="175" t="s">
        <v>81</v>
      </c>
      <c r="B325" s="177"/>
      <c r="C325" s="167"/>
      <c r="D325" s="168"/>
      <c r="E325" s="168"/>
      <c r="F325" s="168"/>
      <c r="G325" s="168"/>
      <c r="H325" s="168"/>
      <c r="I325" s="168"/>
      <c r="J325" s="168"/>
      <c r="K325" s="169"/>
    </row>
    <row r="326" spans="1:11" ht="16.5" x14ac:dyDescent="0.25">
      <c r="A326" s="106"/>
      <c r="B326" s="107"/>
      <c r="C326" s="107"/>
      <c r="D326" s="107"/>
      <c r="E326" s="107"/>
      <c r="F326" s="107"/>
      <c r="G326" s="107"/>
      <c r="H326" s="107"/>
      <c r="I326" s="107"/>
      <c r="J326" s="107"/>
      <c r="K326" s="108"/>
    </row>
    <row r="327" spans="1:11" ht="77.25" customHeight="1" x14ac:dyDescent="0.25">
      <c r="A327" s="173" t="s">
        <v>82</v>
      </c>
      <c r="B327" s="174"/>
      <c r="C327" s="175" t="s">
        <v>333</v>
      </c>
      <c r="D327" s="176"/>
      <c r="E327" s="176"/>
      <c r="F327" s="176"/>
      <c r="G327" s="176"/>
      <c r="H327" s="176"/>
      <c r="I327" s="176"/>
      <c r="J327" s="176"/>
      <c r="K327" s="177"/>
    </row>
    <row r="328" spans="1:11" ht="16.5" x14ac:dyDescent="0.25">
      <c r="A328" s="106"/>
      <c r="B328" s="107"/>
      <c r="C328" s="107"/>
      <c r="D328" s="107"/>
      <c r="E328" s="107"/>
      <c r="F328" s="107"/>
      <c r="G328" s="107"/>
      <c r="H328" s="107"/>
      <c r="I328" s="107"/>
      <c r="J328" s="107"/>
      <c r="K328" s="108"/>
    </row>
    <row r="329" spans="1:11" x14ac:dyDescent="0.25">
      <c r="A329" s="154" t="s">
        <v>83</v>
      </c>
      <c r="B329" s="155"/>
      <c r="C329" s="155"/>
      <c r="D329" s="155"/>
      <c r="E329" s="155"/>
      <c r="F329" s="155"/>
      <c r="G329" s="155"/>
      <c r="H329" s="155"/>
      <c r="I329" s="155"/>
      <c r="J329" s="155"/>
      <c r="K329" s="156"/>
    </row>
    <row r="330" spans="1:11" x14ac:dyDescent="0.25">
      <c r="A330" s="154" t="s">
        <v>84</v>
      </c>
      <c r="B330" s="155"/>
      <c r="C330" s="155"/>
      <c r="D330" s="156"/>
      <c r="E330" s="154" t="s">
        <v>85</v>
      </c>
      <c r="F330" s="155"/>
      <c r="G330" s="156"/>
      <c r="H330" s="154" t="s">
        <v>86</v>
      </c>
      <c r="I330" s="155"/>
      <c r="J330" s="155"/>
      <c r="K330" s="156"/>
    </row>
    <row r="331" spans="1:11" ht="16.5" x14ac:dyDescent="0.3">
      <c r="A331" s="114" t="s">
        <v>127</v>
      </c>
      <c r="B331" s="115"/>
      <c r="C331" s="115"/>
      <c r="D331" s="157"/>
      <c r="E331" s="158" t="s">
        <v>335</v>
      </c>
      <c r="F331" s="159"/>
      <c r="G331" s="160"/>
      <c r="H331" s="181" t="s">
        <v>87</v>
      </c>
      <c r="I331" s="182"/>
      <c r="J331" s="182"/>
      <c r="K331" s="183"/>
    </row>
    <row r="332" spans="1:11" ht="16.5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6.5" x14ac:dyDescent="0.3">
      <c r="A333" s="1"/>
      <c r="B333" s="152" t="s">
        <v>88</v>
      </c>
      <c r="C333" s="152"/>
      <c r="D333" s="152"/>
      <c r="E333" s="153" t="s">
        <v>95</v>
      </c>
      <c r="F333" s="153"/>
      <c r="G333" s="153"/>
      <c r="H333" s="153"/>
      <c r="I333" s="153"/>
      <c r="J333" s="153"/>
      <c r="K333" s="153"/>
    </row>
    <row r="334" spans="1:11" ht="16.5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6.5" x14ac:dyDescent="0.3">
      <c r="A335" s="1"/>
      <c r="B335" s="1"/>
      <c r="C335" s="1"/>
      <c r="D335" s="1"/>
      <c r="E335" s="1"/>
      <c r="F335" s="1"/>
      <c r="G335" s="1"/>
      <c r="H335" s="1" t="s">
        <v>89</v>
      </c>
      <c r="I335" s="1"/>
      <c r="J335" s="1"/>
      <c r="K335" s="1"/>
    </row>
    <row r="336" spans="1:11" ht="16.5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6.5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6.5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6.5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6.5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6.5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6.5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6.5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6.5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6.5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6.5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6.5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6.5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6.5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6.5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6.5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6.5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6.5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6.5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6.5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6.5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6.5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6.5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6.5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6.5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6.5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6.5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6.5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6.5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6.5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6.5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6.5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6.5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6.5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6.5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6.5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6.5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6.5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6.5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6.5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6.5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6.5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6.5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6.5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6.5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6.5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6.5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6.5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6.5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6.5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6.5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6.5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6.5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6.5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6.5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6.5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6.5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6.5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6.5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6.5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6.5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6.5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6.5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6.5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6.5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6.5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6.5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6.5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6.5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6.5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6.5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6.5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6.5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6.5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6.5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6.5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6.5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6.5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6.5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6.5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6.5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6.5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6.5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6.5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6.5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6.5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6.5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6.5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6.5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6.5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6.5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6.5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6.5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6.5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6.5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6.5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6.5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6.5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6.5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6.5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6.5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6.5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6.5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6.5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6.5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6.5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6.5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6.5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6.5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6.5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6.5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6.5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6.5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6.5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6.5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6.5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6.5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6.5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6.5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6.5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6.5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6.5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6.5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6.5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6.5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6.5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6.5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6.5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6.5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6.5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6.5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6.5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6.5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6.5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6.5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6.5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6.5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6.5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6.5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6.5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6.5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6.5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6.5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6.5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6.5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6.5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6.5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6.5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6.5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6.5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6.5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6.5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6.5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6.5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6.5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6.5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6.5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6.5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6.5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6.5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6.5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6.5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6.5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6.5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6.5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6.5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6.5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6.5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6.5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6.5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6.5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6.5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6.5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6.5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6.5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6.5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6.5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6.5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6.5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6.5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6.5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6.5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6.5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6.5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6.5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6.5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6.5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6.5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6.5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6.5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6.5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6.5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6.5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6.5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6.5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6.5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6.5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6.5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6.5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6.5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6.5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6.5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6.5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6.5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6.5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6.5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6.5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6.5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6.5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6.5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6.5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6.5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6.5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6.5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6.5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6.5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</sheetData>
  <mergeCells count="321">
    <mergeCell ref="C314:E314"/>
    <mergeCell ref="F314:G314"/>
    <mergeCell ref="H314:I314"/>
    <mergeCell ref="J314:K314"/>
    <mergeCell ref="C315:E315"/>
    <mergeCell ref="F315:G315"/>
    <mergeCell ref="H315:I315"/>
    <mergeCell ref="J315:K315"/>
    <mergeCell ref="A304:A306"/>
    <mergeCell ref="B304:B306"/>
    <mergeCell ref="C304:K304"/>
    <mergeCell ref="C305:D306"/>
    <mergeCell ref="E305:E306"/>
    <mergeCell ref="F305:F306"/>
    <mergeCell ref="G305:G306"/>
    <mergeCell ref="H305:K305"/>
    <mergeCell ref="H306:I306"/>
    <mergeCell ref="J306:K306"/>
    <mergeCell ref="A307:B307"/>
    <mergeCell ref="C307:D308"/>
    <mergeCell ref="E307:E308"/>
    <mergeCell ref="F307:F308"/>
    <mergeCell ref="G307:G308"/>
    <mergeCell ref="H307:I308"/>
    <mergeCell ref="J307:K308"/>
    <mergeCell ref="A308:B308"/>
    <mergeCell ref="A309:K309"/>
    <mergeCell ref="E301:E302"/>
    <mergeCell ref="F301:F302"/>
    <mergeCell ref="G301:G302"/>
    <mergeCell ref="H301:I302"/>
    <mergeCell ref="J301:K302"/>
    <mergeCell ref="A302:B302"/>
    <mergeCell ref="A303:K303"/>
    <mergeCell ref="D256:I256"/>
    <mergeCell ref="D257:I257"/>
    <mergeCell ref="A258:A259"/>
    <mergeCell ref="D258:E258"/>
    <mergeCell ref="F258:G258"/>
    <mergeCell ref="H258:I258"/>
    <mergeCell ref="B259:C259"/>
    <mergeCell ref="A298:A300"/>
    <mergeCell ref="B298:B300"/>
    <mergeCell ref="C298:K298"/>
    <mergeCell ref="C299:D300"/>
    <mergeCell ref="E299:E300"/>
    <mergeCell ref="F299:F300"/>
    <mergeCell ref="G299:G300"/>
    <mergeCell ref="H299:K299"/>
    <mergeCell ref="H300:I300"/>
    <mergeCell ref="J300:K300"/>
    <mergeCell ref="H27:K27"/>
    <mergeCell ref="H28:K28"/>
    <mergeCell ref="H9:K9"/>
    <mergeCell ref="H10:K10"/>
    <mergeCell ref="H11:K11"/>
    <mergeCell ref="H12:K12"/>
    <mergeCell ref="H13:K13"/>
    <mergeCell ref="H14:K14"/>
    <mergeCell ref="H15:K15"/>
    <mergeCell ref="H16:K16"/>
    <mergeCell ref="H17:K17"/>
    <mergeCell ref="H18:K18"/>
    <mergeCell ref="H19:K19"/>
    <mergeCell ref="H20:K20"/>
    <mergeCell ref="H21:K21"/>
    <mergeCell ref="H22:K22"/>
    <mergeCell ref="H23:K23"/>
    <mergeCell ref="H24:K24"/>
    <mergeCell ref="H25:K25"/>
    <mergeCell ref="H26:K26"/>
    <mergeCell ref="H54:K54"/>
    <mergeCell ref="H55:K55"/>
    <mergeCell ref="H56:K56"/>
    <mergeCell ref="H29:K29"/>
    <mergeCell ref="H30:K30"/>
    <mergeCell ref="H31:K31"/>
    <mergeCell ref="H32:K32"/>
    <mergeCell ref="H33:K33"/>
    <mergeCell ref="H34:K34"/>
    <mergeCell ref="H35:K35"/>
    <mergeCell ref="H36:K36"/>
    <mergeCell ref="H37:K37"/>
    <mergeCell ref="H38:K38"/>
    <mergeCell ref="H40:K40"/>
    <mergeCell ref="H41:K41"/>
    <mergeCell ref="H42:K42"/>
    <mergeCell ref="H43:K43"/>
    <mergeCell ref="H44:K44"/>
    <mergeCell ref="H45:K45"/>
    <mergeCell ref="H46:K46"/>
    <mergeCell ref="H47:K47"/>
    <mergeCell ref="H8:K8"/>
    <mergeCell ref="H65:K65"/>
    <mergeCell ref="H75:K75"/>
    <mergeCell ref="H84:K84"/>
    <mergeCell ref="H85:K85"/>
    <mergeCell ref="H86:K86"/>
    <mergeCell ref="H87:K87"/>
    <mergeCell ref="H88:K88"/>
    <mergeCell ref="H89:K89"/>
    <mergeCell ref="H74:K74"/>
    <mergeCell ref="H80:K80"/>
    <mergeCell ref="H81:K81"/>
    <mergeCell ref="H82:K82"/>
    <mergeCell ref="H83:K83"/>
    <mergeCell ref="H77:K77"/>
    <mergeCell ref="H78:K78"/>
    <mergeCell ref="H79:K79"/>
    <mergeCell ref="H39:K39"/>
    <mergeCell ref="H48:K48"/>
    <mergeCell ref="H49:K49"/>
    <mergeCell ref="H50:K50"/>
    <mergeCell ref="H51:K51"/>
    <mergeCell ref="H52:K52"/>
    <mergeCell ref="H53:K53"/>
    <mergeCell ref="H90:K90"/>
    <mergeCell ref="A324:K324"/>
    <mergeCell ref="C321:K321"/>
    <mergeCell ref="F312:G312"/>
    <mergeCell ref="H290:I291"/>
    <mergeCell ref="A310:K310"/>
    <mergeCell ref="A291:B291"/>
    <mergeCell ref="J290:K291"/>
    <mergeCell ref="C312:E312"/>
    <mergeCell ref="J312:K312"/>
    <mergeCell ref="H312:I312"/>
    <mergeCell ref="C296:D297"/>
    <mergeCell ref="E296:E297"/>
    <mergeCell ref="F296:F297"/>
    <mergeCell ref="G296:G297"/>
    <mergeCell ref="H296:I297"/>
    <mergeCell ref="J296:K297"/>
    <mergeCell ref="A297:B297"/>
    <mergeCell ref="H295:I295"/>
    <mergeCell ref="J295:K295"/>
    <mergeCell ref="C313:E313"/>
    <mergeCell ref="F282:H282"/>
    <mergeCell ref="A278:C278"/>
    <mergeCell ref="I281:K281"/>
    <mergeCell ref="J311:K311"/>
    <mergeCell ref="A283:E283"/>
    <mergeCell ref="A287:A289"/>
    <mergeCell ref="F284:K284"/>
    <mergeCell ref="F285:K285"/>
    <mergeCell ref="A286:K286"/>
    <mergeCell ref="C288:D289"/>
    <mergeCell ref="E288:E289"/>
    <mergeCell ref="F311:G311"/>
    <mergeCell ref="H311:I311"/>
    <mergeCell ref="F288:F289"/>
    <mergeCell ref="H289:I289"/>
    <mergeCell ref="A292:K292"/>
    <mergeCell ref="A293:A295"/>
    <mergeCell ref="B293:B295"/>
    <mergeCell ref="C293:K293"/>
    <mergeCell ref="C294:D295"/>
    <mergeCell ref="E294:E295"/>
    <mergeCell ref="F294:F295"/>
    <mergeCell ref="G294:G295"/>
    <mergeCell ref="H294:K294"/>
    <mergeCell ref="A296:B296"/>
    <mergeCell ref="A301:B301"/>
    <mergeCell ref="C301:D302"/>
    <mergeCell ref="A2:K2"/>
    <mergeCell ref="A4:K4"/>
    <mergeCell ref="A274:K274"/>
    <mergeCell ref="B275:B276"/>
    <mergeCell ref="A281:E282"/>
    <mergeCell ref="I282:K282"/>
    <mergeCell ref="A112:B112"/>
    <mergeCell ref="F281:H281"/>
    <mergeCell ref="B6:B7"/>
    <mergeCell ref="C6:C7"/>
    <mergeCell ref="J6:K7"/>
    <mergeCell ref="A108:K108"/>
    <mergeCell ref="A109:E109"/>
    <mergeCell ref="D6:E6"/>
    <mergeCell ref="A3:K3"/>
    <mergeCell ref="F6:G6"/>
    <mergeCell ref="H6:I7"/>
    <mergeCell ref="A110:K110"/>
    <mergeCell ref="A111:K111"/>
    <mergeCell ref="A5:K5"/>
    <mergeCell ref="A6:A7"/>
    <mergeCell ref="A123:A124"/>
    <mergeCell ref="H118:K118"/>
    <mergeCell ref="H117:K117"/>
    <mergeCell ref="B333:D333"/>
    <mergeCell ref="E333:K333"/>
    <mergeCell ref="A328:K328"/>
    <mergeCell ref="A329:K329"/>
    <mergeCell ref="A330:D330"/>
    <mergeCell ref="A331:D331"/>
    <mergeCell ref="E331:G331"/>
    <mergeCell ref="A321:B321"/>
    <mergeCell ref="A316:K316"/>
    <mergeCell ref="A320:K320"/>
    <mergeCell ref="A318:K318"/>
    <mergeCell ref="E330:G330"/>
    <mergeCell ref="H330:K330"/>
    <mergeCell ref="C325:K325"/>
    <mergeCell ref="D317:K317"/>
    <mergeCell ref="A327:B327"/>
    <mergeCell ref="C327:K327"/>
    <mergeCell ref="A317:C317"/>
    <mergeCell ref="H331:K331"/>
    <mergeCell ref="A323:B323"/>
    <mergeCell ref="A319:K319"/>
    <mergeCell ref="C323:K323"/>
    <mergeCell ref="A325:B325"/>
    <mergeCell ref="A322:K322"/>
    <mergeCell ref="A326:K326"/>
    <mergeCell ref="G288:G289"/>
    <mergeCell ref="A284:E284"/>
    <mergeCell ref="E112:F112"/>
    <mergeCell ref="F283:K283"/>
    <mergeCell ref="C311:E311"/>
    <mergeCell ref="A280:E280"/>
    <mergeCell ref="F280:K280"/>
    <mergeCell ref="A117:F118"/>
    <mergeCell ref="A116:F116"/>
    <mergeCell ref="B287:B289"/>
    <mergeCell ref="C287:K287"/>
    <mergeCell ref="G116:K116"/>
    <mergeCell ref="D125:E125"/>
    <mergeCell ref="A114:B114"/>
    <mergeCell ref="C112:D112"/>
    <mergeCell ref="A290:B290"/>
    <mergeCell ref="C290:D291"/>
    <mergeCell ref="E290:E291"/>
    <mergeCell ref="F290:F291"/>
    <mergeCell ref="G290:G291"/>
    <mergeCell ref="G113:H114"/>
    <mergeCell ref="A273:K273"/>
    <mergeCell ref="C275:K275"/>
    <mergeCell ref="F109:K109"/>
    <mergeCell ref="C113:D114"/>
    <mergeCell ref="E113:F114"/>
    <mergeCell ref="J112:K112"/>
    <mergeCell ref="G112:H112"/>
    <mergeCell ref="A115:K115"/>
    <mergeCell ref="A122:K122"/>
    <mergeCell ref="A272:C272"/>
    <mergeCell ref="J119:K119"/>
    <mergeCell ref="D272:K272"/>
    <mergeCell ref="F125:G125"/>
    <mergeCell ref="B123:C125"/>
    <mergeCell ref="D123:I123"/>
    <mergeCell ref="A113:B113"/>
    <mergeCell ref="I113:I114"/>
    <mergeCell ref="J113:K114"/>
    <mergeCell ref="H119:I119"/>
    <mergeCell ref="D124:I124"/>
    <mergeCell ref="A125:A126"/>
    <mergeCell ref="B126:C126"/>
    <mergeCell ref="A212:A213"/>
    <mergeCell ref="B212:C214"/>
    <mergeCell ref="D212:I212"/>
    <mergeCell ref="D213:I213"/>
    <mergeCell ref="D278:K278"/>
    <mergeCell ref="A119:F121"/>
    <mergeCell ref="H125:I125"/>
    <mergeCell ref="A275:A276"/>
    <mergeCell ref="H288:K288"/>
    <mergeCell ref="J289:K289"/>
    <mergeCell ref="A189:A190"/>
    <mergeCell ref="B189:C191"/>
    <mergeCell ref="D189:I189"/>
    <mergeCell ref="D190:I190"/>
    <mergeCell ref="A191:A192"/>
    <mergeCell ref="D191:E191"/>
    <mergeCell ref="F191:G191"/>
    <mergeCell ref="H191:I191"/>
    <mergeCell ref="B192:C192"/>
    <mergeCell ref="A279:K279"/>
    <mergeCell ref="A285:E285"/>
    <mergeCell ref="A214:A215"/>
    <mergeCell ref="D214:E214"/>
    <mergeCell ref="F214:G214"/>
    <mergeCell ref="H214:I214"/>
    <mergeCell ref="B215:C215"/>
    <mergeCell ref="A256:A257"/>
    <mergeCell ref="B256:C258"/>
    <mergeCell ref="F313:G313"/>
    <mergeCell ref="H313:I313"/>
    <mergeCell ref="J313:K313"/>
    <mergeCell ref="H57:K57"/>
    <mergeCell ref="H58:K58"/>
    <mergeCell ref="H59:K59"/>
    <mergeCell ref="H60:K60"/>
    <mergeCell ref="H61:K61"/>
    <mergeCell ref="H62:K62"/>
    <mergeCell ref="H63:K63"/>
    <mergeCell ref="H64:K64"/>
    <mergeCell ref="H66:K66"/>
    <mergeCell ref="H67:K67"/>
    <mergeCell ref="H68:K68"/>
    <mergeCell ref="H69:K69"/>
    <mergeCell ref="H70:K70"/>
    <mergeCell ref="H71:K71"/>
    <mergeCell ref="H72:K72"/>
    <mergeCell ref="H73:K73"/>
    <mergeCell ref="H76:K76"/>
    <mergeCell ref="H91:K91"/>
    <mergeCell ref="H92:K92"/>
    <mergeCell ref="H93:K93"/>
    <mergeCell ref="H94:K94"/>
    <mergeCell ref="H107:K107"/>
    <mergeCell ref="H95:K95"/>
    <mergeCell ref="H96:K96"/>
    <mergeCell ref="H97:K97"/>
    <mergeCell ref="H98:K98"/>
    <mergeCell ref="H99:K99"/>
    <mergeCell ref="H103:K103"/>
    <mergeCell ref="H104:K104"/>
    <mergeCell ref="H105:K105"/>
    <mergeCell ref="H106:K106"/>
    <mergeCell ref="H100:K100"/>
    <mergeCell ref="H101:K101"/>
    <mergeCell ref="H102:K102"/>
  </mergeCells>
  <hyperlinks>
    <hyperlink ref="H331" r:id="rId1"/>
    <hyperlink ref="F313" r:id="rId2"/>
    <hyperlink ref="F312" r:id="rId3"/>
    <hyperlink ref="F315" r:id="rId4"/>
    <hyperlink ref="F314" r:id="rId5"/>
  </hyperlinks>
  <pageMargins left="0.11811023622047245" right="0.11811023622047245" top="0.74803149606299213" bottom="0.74803149606299213" header="0.31496062992125984" footer="0.31496062992125984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2024-01-05T07:38:23Z</dcterms:modified>
</cp:coreProperties>
</file>